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DISKSTATION\Data\Data dat\ZÁKAZNÍCI\A Plzeň\Z\ZČU\2023\001\"/>
    </mc:Choice>
  </mc:AlternateContent>
  <xr:revisionPtr revIDLastSave="0" documentId="13_ncr:1_{51DF7B74-269B-4C1C-920B-1AA78799AAE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T7" i="1"/>
  <c r="Q7" i="1"/>
  <c r="R10" i="1" s="1"/>
  <c r="S10" i="1" l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<sst xmlns="http://schemas.openxmlformats.org/spreadsheetml/2006/main" count="47" uniqueCount="44">
  <si>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</si>
  <si>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</si>
  <si>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</si>
  <si>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</si>
  <si>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</si>
  <si>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</si>
  <si>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</si>
  <si>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</si>
  <si>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</si>
  <si>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</si>
  <si>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</si>
  <si>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</si>
  <si>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</si>
  <si>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</si>
  <si>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</si>
  <si>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</si>
  <si>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</si>
  <si>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</si>
  <si>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</si>
  <si>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</si>
  <si>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</si>
  <si>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</si>
  <si>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</si>
  <si>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</si>
  <si>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</si>
  <si>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</si>
  <si>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</si>
  <si>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</si>
  <si>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</si>
  <si>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</si>
  <si>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</si>
  <si>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</si>
  <si>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</si>
  <si>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</si>
  <si>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</si>
  <si>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Samostatná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</si>
  <si>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</si>
  <si>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001 - 2023</t>
  </si>
  <si>
    <t xml:space="preserve">
Kancelářská židle se síťovaným opěrákem s vyšším zatížením včetně podhlavníku a s područkami</t>
  </si>
  <si>
    <t>Synchronní mechanika s aretací v 5-ti polohách.
Horizontální posuv sedáku.
Nastavení tuhosti protiváhy opěradla.
Čalouněný tvarovaný sedák.
Opěrák plastový rám hranatého tvaru zezadu s výztuhou ve tvaru Y, čalouněný technickou síťovinou.
Opěrák výškově stavitelný, ve zvolené poloze zajištěný zámkem.
Podhlavník 3D stavitelný síťovaný.
Samostatně výškově stavitelná bederní opěrka. 
Výškově stavitelné měkčené područky s aretací.
Plynový píst pro výškové nastavení, 5ti ramenný kříž, kolečka na tvrdý povrch min. 65 mm. 
Potah:
vysoce odolný proti oděru: minimálně 100 000 Martindale, 
gramáž min. 300 g/m2,
stálobarevnost skupina 5, 
stálost při tření za vlhka 5, za sucha 4 - 5,
potah s vodoodpudivou úpravou.
Barva černá.
Rozměry: 
šířka sedáku min. 50 cm, hloubka sedáku min. 50 cm, 
výška nastavení sedu v rozsahu min. 45 - 55 cm,
celková výška židle bez podhlavníku min. 104 - 120 cm.
Nosnost min. 150 kg - doložit certifikátem (od certifikační autority). 
Záruka min. 5 let.</t>
  </si>
  <si>
    <t>Dodání ve smontovaném stavu do určené místnosti.
Záruka na zboží min. 5 let.</t>
  </si>
  <si>
    <t>PhDr. Pavel Masopust, Ph.D.,
Tel.: 37763 6310</t>
  </si>
  <si>
    <t>Klatovská 51, 
301 00 Plzeň,
Fakulta pedagogická - Katedra matematiky, fyziky a technické výchovy,
místnost KL 411a</t>
  </si>
  <si>
    <t>židle GAME šéf
- synchro mechanika dvoupáková s posuvem sedáku
- nastavaní tuhosti protiváhy
- výškově stavitelná bederní opěra
- vysoký síťovaný opěrák černý výškově stavitelný s blokací v poloze 
- sedák tvarovaný čalouněný
- podhlavník síťovaný 3D
- výškové područky měkčenné 2D P44
- pogumovaná kolečka
- nylonový konický  píst černý
- potah Bombay 02 černý
- nosnost 150kg
- výrobce Alba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</si>
</sst>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337656</xdr:colOff>
      <xdr:row>6</xdr:row>
      <xdr:rowOff>571500</xdr:rowOff>
    </xdr:from>
    <xdr:to>
      <xdr:col>6</xdr:col>
      <xdr:colOff>2553810</xdr:colOff>
      <xdr:row>6</xdr:row>
      <xdr:rowOff>3871016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109938C-881C-4E4F-9A63-48383040A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24731" y="3238500"/>
          <a:ext cx="2216154" cy="32995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C6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5.140625" style="1" customWidth="1"/>
    <col min="4" max="4" width="9.7109375" style="2" customWidth="1"/>
    <col min="5" max="5" width="9" style="3" customWidth="1"/>
    <col min="6" max="6" width="102.28515625" style="1" customWidth="1"/>
    <col min="7" max="7" width="44.140625" style="1" customWidth="1"/>
    <col min="8" max="8" width="29.28515625" style="4" customWidth="1"/>
    <col min="9" max="9" width="20.5703125" style="4" customWidth="1"/>
    <col min="10" max="10" width="20" style="4" customWidth="1"/>
    <col min="11" max="11" width="23.5703125" style="4" customWidth="1"/>
    <col min="12" max="12" width="27.42578125" hidden="1" customWidth="1"/>
    <col min="13" max="13" width="33.7109375" customWidth="1"/>
    <col min="14" max="14" width="30.140625" customWidth="1"/>
    <col min="15" max="15" width="34.14062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17.42578125" customWidth="1"/>
    <col min="22" max="22" width="11.5703125" hidden="1" customWidth="1"/>
    <col min="23" max="23" width="24.140625" style="5" customWidth="1"/>
  </cols>
  <sheetData>
    <row r="1" spans="1:23" ht="39" customHeight="1" x14ac:dyDescent="0.25">
      <c r="B1" s="53" t="s">
        <v>37</v>
      </c>
      <c r="C1" s="53"/>
      <c r="D1" s="53"/>
      <c r="E1" s="6"/>
      <c r="H1" s="36"/>
      <c r="I1" s="1"/>
      <c r="J1" s="1"/>
      <c r="K1" s="1"/>
      <c r="O1" s="1"/>
      <c r="P1" s="1"/>
      <c r="Q1" s="1"/>
      <c r="S1" s="7"/>
      <c r="T1" s="7"/>
      <c r="U1" s="7"/>
      <c r="V1" s="7"/>
      <c r="W1" s="7"/>
    </row>
    <row r="2" spans="1:23" ht="18.75" x14ac:dyDescent="0.25">
      <c r="B2" s="8"/>
      <c r="C2" s="8"/>
      <c r="D2" s="8"/>
      <c r="E2" s="8"/>
      <c r="H2" s="47"/>
      <c r="I2" s="48"/>
      <c r="J2" s="48"/>
      <c r="K2" s="48"/>
      <c r="L2" s="48"/>
      <c r="M2" s="48"/>
      <c r="N2" s="48"/>
      <c r="O2" s="48"/>
      <c r="P2" s="48"/>
      <c r="Q2" s="1"/>
      <c r="S2" s="7"/>
      <c r="T2" s="7"/>
      <c r="U2" s="7"/>
      <c r="V2" s="7"/>
      <c r="W2" s="7"/>
    </row>
    <row r="3" spans="1:23" ht="22.5" customHeight="1" x14ac:dyDescent="0.25">
      <c r="B3" s="9"/>
      <c r="C3" s="10" t="s">
        <v>0</v>
      </c>
      <c r="D3" s="49"/>
      <c r="E3" s="49"/>
      <c r="F3" s="49"/>
      <c r="G3" s="49"/>
      <c r="H3" s="48"/>
      <c r="I3" s="48"/>
      <c r="J3" s="48"/>
      <c r="K3" s="48"/>
      <c r="L3" s="48"/>
      <c r="M3" s="48"/>
      <c r="N3" s="48"/>
      <c r="O3" s="48"/>
      <c r="P3" s="48"/>
      <c r="Q3" s="5"/>
      <c r="R3" s="11"/>
      <c r="S3" s="11"/>
      <c r="U3" s="11"/>
    </row>
    <row r="4" spans="1:23" ht="22.5" customHeight="1" thickBot="1" x14ac:dyDescent="0.3">
      <c r="B4" s="12"/>
      <c r="C4" s="10" t="s">
        <v>1</v>
      </c>
      <c r="D4" s="49"/>
      <c r="E4" s="49"/>
      <c r="F4" s="49"/>
      <c r="G4" s="49"/>
      <c r="H4" s="49"/>
      <c r="I4" s="49"/>
      <c r="J4" s="49"/>
      <c r="K4" s="11"/>
      <c r="L4" s="11"/>
      <c r="M4" s="11"/>
      <c r="N4" s="11"/>
      <c r="O4" s="1"/>
      <c r="P4" s="1"/>
      <c r="Q4" s="1"/>
      <c r="R4" s="11"/>
      <c r="S4" s="11"/>
      <c r="U4" s="11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O5" s="1"/>
      <c r="P5" s="18"/>
      <c r="Q5" s="18"/>
      <c r="S5" s="16" t="s">
        <v>2</v>
      </c>
      <c r="W5" s="13"/>
    </row>
    <row r="6" spans="1:23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34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2" t="s">
        <v>14</v>
      </c>
      <c r="O6" s="20" t="s">
        <v>15</v>
      </c>
      <c r="P6" s="20" t="s">
        <v>36</v>
      </c>
      <c r="Q6" s="20" t="s">
        <v>16</v>
      </c>
      <c r="R6" s="20" t="s">
        <v>17</v>
      </c>
      <c r="S6" s="23" t="s">
        <v>18</v>
      </c>
      <c r="T6" s="20" t="s">
        <v>19</v>
      </c>
      <c r="U6" s="20" t="s">
        <v>20</v>
      </c>
      <c r="V6" s="20" t="s">
        <v>21</v>
      </c>
      <c r="W6" s="20" t="s">
        <v>22</v>
      </c>
    </row>
    <row r="7" spans="1:23" ht="409.5" customHeight="1" thickTop="1" thickBot="1" x14ac:dyDescent="0.3">
      <c r="A7" s="24"/>
      <c r="B7" s="37">
        <v>1</v>
      </c>
      <c r="C7" s="38" t="s">
        <v>38</v>
      </c>
      <c r="D7" s="39">
        <v>2</v>
      </c>
      <c r="E7" s="40" t="s">
        <v>23</v>
      </c>
      <c r="F7" s="41" t="s">
        <v>39</v>
      </c>
      <c r="G7" s="41"/>
      <c r="H7" s="51" t="s">
        <v>43</v>
      </c>
      <c r="I7" s="38" t="s">
        <v>24</v>
      </c>
      <c r="J7" s="38" t="s">
        <v>24</v>
      </c>
      <c r="K7" s="38" t="s">
        <v>35</v>
      </c>
      <c r="L7" s="40"/>
      <c r="M7" s="42" t="s">
        <v>40</v>
      </c>
      <c r="N7" s="38" t="s">
        <v>41</v>
      </c>
      <c r="O7" s="38" t="s">
        <v>42</v>
      </c>
      <c r="P7" s="42">
        <v>30</v>
      </c>
      <c r="Q7" s="43">
        <f>D7*R7</f>
        <v>12000</v>
      </c>
      <c r="R7" s="44">
        <v>6000</v>
      </c>
      <c r="S7" s="52">
        <v>6000</v>
      </c>
      <c r="T7" s="45">
        <f>D7*S7</f>
        <v>12000</v>
      </c>
      <c r="U7" s="46" t="str">
        <f>IF(ISNUMBER(S7), IF(S7&gt;R7,"NEVYHOVUJE","VYHOVUJE")," ")</f>
        <v>VYHOVUJE</v>
      </c>
      <c r="V7" s="40"/>
      <c r="W7" s="40" t="s">
        <v>25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5"/>
    </row>
    <row r="9" spans="1:23" ht="60.75" customHeight="1" thickTop="1" thickBot="1" x14ac:dyDescent="0.3">
      <c r="B9" s="54" t="s">
        <v>26</v>
      </c>
      <c r="C9" s="54"/>
      <c r="D9" s="54"/>
      <c r="E9" s="54"/>
      <c r="F9" s="54"/>
      <c r="G9" s="54"/>
      <c r="H9" s="54"/>
      <c r="I9" s="54"/>
      <c r="J9" s="54"/>
      <c r="K9" s="54"/>
      <c r="L9" s="13"/>
      <c r="M9" s="26"/>
      <c r="N9" s="26"/>
      <c r="O9" s="26"/>
      <c r="P9" s="27"/>
      <c r="Q9" s="27"/>
      <c r="R9" s="28" t="s">
        <v>27</v>
      </c>
      <c r="S9" s="55" t="s">
        <v>28</v>
      </c>
      <c r="T9" s="55"/>
      <c r="U9" s="55"/>
      <c r="V9" s="18"/>
    </row>
    <row r="10" spans="1:23" ht="33" customHeight="1" thickTop="1" thickBot="1" x14ac:dyDescent="0.3">
      <c r="B10" s="56" t="s">
        <v>29</v>
      </c>
      <c r="C10" s="56"/>
      <c r="D10" s="56"/>
      <c r="E10" s="56"/>
      <c r="F10" s="56"/>
      <c r="G10" s="56"/>
      <c r="H10" s="56"/>
      <c r="I10" s="50"/>
      <c r="J10" s="50"/>
      <c r="K10" s="29"/>
      <c r="M10" s="30"/>
      <c r="N10" s="30"/>
      <c r="O10" s="30"/>
      <c r="P10" s="31"/>
      <c r="Q10" s="31"/>
      <c r="R10" s="32">
        <f>SUM(Q7:Q7)</f>
        <v>12000</v>
      </c>
      <c r="S10" s="57">
        <f>SUM(T7:T7)</f>
        <v>12000</v>
      </c>
      <c r="T10" s="57"/>
      <c r="U10" s="57"/>
    </row>
    <row r="11" spans="1:23" s="33" customFormat="1" ht="15.75" thickTop="1" x14ac:dyDescent="0.25">
      <c r="B11" s="33" t="s">
        <v>30</v>
      </c>
      <c r="W11" s="34"/>
    </row>
    <row r="12" spans="1:23" s="33" customFormat="1" x14ac:dyDescent="0.25">
      <c r="B12" s="35" t="s">
        <v>31</v>
      </c>
      <c r="C12" s="33" t="s">
        <v>32</v>
      </c>
      <c r="W12" s="34"/>
    </row>
    <row r="13" spans="1:23" s="33" customFormat="1" x14ac:dyDescent="0.25">
      <c r="B13" s="35" t="s">
        <v>31</v>
      </c>
      <c r="C13" s="33" t="s">
        <v>33</v>
      </c>
      <c r="W13" s="34"/>
    </row>
    <row r="14" spans="1:23" s="33" customFormat="1" x14ac:dyDescent="0.25">
      <c r="W14" s="34"/>
    </row>
    <row r="15" spans="1:23" s="33" customFormat="1" x14ac:dyDescent="0.25">
      <c r="W15" s="34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algorithmName="SHA-512" hashValue="pe1xi5UQmiN89D4+YAZzb333GHXD5NAdgyJEop4pDFit+y1EeUOzqNtvl7EcASbi3U1LUlo/TIr+V62gM2fq1w==" saltValue="dRgAL1q7VDT1upCcyfg5dw==" spinCount="100000" sheet="1" objects="1" scenarios="1" selectLockedCells="1"/>
  <mergeCells count="5">
    <mergeCell ref="B1:D1"/>
    <mergeCell ref="B9:K9"/>
    <mergeCell ref="S9:U9"/>
    <mergeCell ref="B10:H10"/>
    <mergeCell ref="S10:U10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U7">
    <cfRule type="cellIs" dxfId="10" priority="4" operator="equal">
      <formula>"VYHOVUJE"</formula>
    </cfRule>
  </conditionalFormatting>
  <conditionalFormatting sqref="U7">
    <cfRule type="cellIs" dxfId="9" priority="5" operator="equal">
      <formula>"NEVYHOVUJE"</formula>
    </cfRule>
  </conditionalFormatting>
  <conditionalFormatting sqref="H7">
    <cfRule type="expression" dxfId="8" priority="6">
      <formula>LEN(TRIM(H7))=0</formula>
    </cfRule>
  </conditionalFormatting>
  <conditionalFormatting sqref="H7">
    <cfRule type="expression" dxfId="7" priority="7">
      <formula>LEN(TRIM(H7))=0</formula>
    </cfRule>
  </conditionalFormatting>
  <conditionalFormatting sqref="H7">
    <cfRule type="expression" dxfId="6" priority="8">
      <formula>LEN(TRIM(H7))&gt;0</formula>
    </cfRule>
  </conditionalFormatting>
  <conditionalFormatting sqref="H7">
    <cfRule type="expression" dxfId="5" priority="9">
      <formula>LEN(TRIM(H7))&gt;0</formula>
    </cfRule>
  </conditionalFormatting>
  <conditionalFormatting sqref="H7">
    <cfRule type="expression" dxfId="4" priority="10">
      <formula>LEN(TRIM(H7))&gt;0</formula>
    </cfRule>
  </conditionalFormatting>
  <conditionalFormatting sqref="S7">
    <cfRule type="expression" dxfId="3" priority="11">
      <formula>LEN(TRIM(S7))=0</formula>
    </cfRule>
  </conditionalFormatting>
  <conditionalFormatting sqref="S7">
    <cfRule type="expression" dxfId="2" priority="12">
      <formula>LEN(TRIM(S7))&gt;0</formula>
    </cfRule>
  </conditionalFormatting>
  <conditionalFormatting sqref="S7">
    <cfRule type="expression" dxfId="1" priority="13">
      <formula>LEN(TRIM(S7))&gt;0</formula>
    </cfRule>
  </conditionalFormatting>
  <conditionalFormatting sqref="I7">
    <cfRule type="containsText" dxfId="0" priority="14" operator="containsText" text="ANO">
      <formula>NOT(ISERROR(SEARCH("ANO",I7)))</formula>
    </cfRule>
  </conditionalFormatting>
  <dataValidations count="3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W7" xr:uid="{00000000-0002-0000-0000-000003000000}">
      <formula1>#REF!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6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Pavel Otto</cp:lastModifiedBy>
  <cp:revision>2</cp:revision>
  <cp:lastPrinted>2023-01-20T08:21:26Z</cp:lastPrinted>
  <dcterms:created xsi:type="dcterms:W3CDTF">2014-03-05T12:43:32Z</dcterms:created>
  <dcterms:modified xsi:type="dcterms:W3CDTF">2023-02-01T09:29:25Z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