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10\1 výzva\"/>
    </mc:Choice>
  </mc:AlternateContent>
  <xr:revisionPtr revIDLastSave="0" documentId="13_ncr:1_{06EDA2F3-C96D-4E98-B7CF-427B6201D2F0}" xr6:coauthVersionLast="47" xr6:coauthVersionMax="47" xr10:uidLastSave="{00000000-0000-0000-0000-000000000000}"/>
  <bookViews>
    <workbookView xWindow="28680" yWindow="-45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S10" i="1"/>
  <c r="S11" i="1"/>
  <c r="S12" i="1"/>
  <c r="S16" i="1"/>
  <c r="S17" i="1"/>
  <c r="S18" i="1"/>
  <c r="P10" i="1"/>
  <c r="P11" i="1"/>
  <c r="P12" i="1"/>
  <c r="P13" i="1"/>
  <c r="P14" i="1"/>
  <c r="P15" i="1"/>
  <c r="P16" i="1"/>
  <c r="P17" i="1"/>
  <c r="P18" i="1"/>
  <c r="P19" i="1"/>
  <c r="T12" i="1"/>
  <c r="S13" i="1"/>
  <c r="T13" i="1"/>
  <c r="S14" i="1"/>
  <c r="T14" i="1"/>
  <c r="S15" i="1"/>
  <c r="T15" i="1"/>
  <c r="T18" i="1"/>
  <c r="S19" i="1"/>
  <c r="T19" i="1"/>
  <c r="S9" i="1"/>
  <c r="T8" i="1"/>
  <c r="P8" i="1"/>
  <c r="P9" i="1"/>
  <c r="T17" i="1" l="1"/>
  <c r="T11" i="1"/>
  <c r="T16" i="1"/>
  <c r="T10" i="1"/>
  <c r="T9" i="1"/>
  <c r="P7" i="1" l="1"/>
  <c r="Q22" i="1" s="1"/>
  <c r="T7" i="1" l="1"/>
  <c r="S7" i="1" l="1"/>
  <c r="R22" i="1" s="1"/>
</calcChain>
</file>

<file path=xl/sharedStrings.xml><?xml version="1.0" encoding="utf-8"?>
<sst xmlns="http://schemas.openxmlformats.org/spreadsheetml/2006/main" count="109" uniqueCount="77">
  <si>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</si>
  <si>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</si>
  <si>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</si>
  <si>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</si>
  <si>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</si>
  <si>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</si>
  <si>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</si>
  <si>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</si>
  <si>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</si>
  <si>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</si>
  <si>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</si>
  <si>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30230000-0 - Zařízení související s počítači</t>
  </si>
  <si>
    <t>30231000-7 - Počítačové monitory a konzoly</t>
  </si>
  <si>
    <t>30233180-6 - Archivační zařízení flash paměť</t>
  </si>
  <si>
    <t>30237100-0 - Součásti počítačů</t>
  </si>
  <si>
    <t>32581100-0 - Pro přenos dat kabelové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</si>
  <si>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</si>
  <si>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</si>
  <si>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</si>
  <si>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</si>
  <si>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</si>
  <si>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</si>
  <si>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</si>
  <si>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</si>
  <si>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</si>
  <si>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</si>
  <si>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</si>
  <si>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</si>
  <si>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</si>
  <si>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</si>
  <si>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</si>
  <si>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</si>
  <si>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</si>
  <si>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</si>
  <si>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ks</t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</si>
  <si>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</si>
  <si>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</si>
  <si>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010 - 2023 </t>
  </si>
  <si>
    <t>Serverový HDD</t>
  </si>
  <si>
    <t>Základní deska</t>
  </si>
  <si>
    <t>RAM</t>
  </si>
  <si>
    <t>CPU</t>
  </si>
  <si>
    <t>Externí disk</t>
  </si>
  <si>
    <t>USB flash disk</t>
  </si>
  <si>
    <t>Ventilátor do PC</t>
  </si>
  <si>
    <t>Ventilátor na CPU</t>
  </si>
  <si>
    <t>Držák na monitor</t>
  </si>
  <si>
    <t>TZ248227 a TZ251870 Projekt: CaID     2 + 2</t>
  </si>
  <si>
    <t>TZ248227            Projekt: CaID</t>
  </si>
  <si>
    <t>2x F2, Projekt: CaID   Picek</t>
  </si>
  <si>
    <t>Projekt: CaID</t>
  </si>
  <si>
    <t>ntb  TZ256323 ,  Projekt: CaID    Picek</t>
  </si>
  <si>
    <t>Ing. Jaroslav Šebesta,
Tel.: 37763 2131</t>
  </si>
  <si>
    <t>Technická 8, 
301 00 Plzeň,
Fakulta aplikovaných věd - Katedra kybernetiky,
místnost UC 431</t>
  </si>
  <si>
    <t>Kapacita: 10TB.
Formát: 3,5".
Rozhraní: SATA3.
Podpora RAID.
Serverový Disk!</t>
  </si>
  <si>
    <t>Min. 12 jader / 24 vláken, min. 3,7 GHz, L3 cache min. 64 MB. 
Dosahuje min. 48 000 bodů na stránce https://www.cpubenchmark.net/cpu_list.php. 
Včetně chladiče vhodného pro dlouhodobé zatížení.</t>
  </si>
  <si>
    <t>Externí disk s rozhraním USB 3.2 Gen 2 (USB 3.1) a konektorem USB-C, NWMe.
Rychlost čtení až 1050 MB/s, zápisu až 1000 MB/s.
Kapacita min. 2TB.</t>
  </si>
  <si>
    <t>Min. 3x PCIe x16 (možnost vložit 3 GPU karty vedle sebe), min. dual channel, socket AM5, čipset B650.</t>
  </si>
  <si>
    <t>2*16GB, 3000 Mhz, CL16 DDR4, 1.35 V.</t>
  </si>
  <si>
    <t>Kapacita min. 128GB, hliníkové pouzdro, 3D NAND moduly, USB 3.2, USB Type-A + Type-C.
Rychlost čtení/zápis min. 400 Mbps.</t>
  </si>
  <si>
    <t>Ventilátor do PC skříně 140 x 25 mm, regulace otáček, 3-pin konektor, max. úroveň hluku 20 dBA.</t>
  </si>
  <si>
    <t>Ventilátor na chladič procesoru, 90 x 25, tichý, 4pin konektor.</t>
  </si>
  <si>
    <t>Monitor 27"</t>
  </si>
  <si>
    <t>Držák na monitor na hranu stolu, 17" až 32", min. zatížení 8 kg, náklon -45°/+45°,  natočení 180°, rotace 360°, VESA 75×75 a 100×100mm, systém pro uspořádání kabelů, USB 3.0 hub, zkrácené přední rameno pro úsporu prostoru.</t>
  </si>
  <si>
    <t>Pokladní zásuvka</t>
  </si>
  <si>
    <t>Jitka Hurtová,
Tel.: 37763 4851,
606 665 115</t>
  </si>
  <si>
    <t>Univerzitní 12, 
301 00 Plzeň,
Správa kolejí a menz - Menza 4</t>
  </si>
  <si>
    <t>Pokladní zásuvka 24V, včetně kabelu, min. 5 - 9 nastavitelných mincových přepážek, podavač bankovek 4/5, otevírání zásuvky jak mechanicky klíčkem tak elektronicky, komunikační rozhraní RJ12, konektor pro pokladní tiskárnu RS 232 USB.</t>
  </si>
  <si>
    <t>3D Brýle pro virtuální realitu</t>
  </si>
  <si>
    <t>Chodské náměstí 1, 
301 00 Plzeň, 
Fakulta pedagogická - Centrum biologie, geověd a envigogiky,
místnost CH 323</t>
  </si>
  <si>
    <t>Mgr. Václav Duffek, 
Tel.: 728 681 210,
37763 6248</t>
  </si>
  <si>
    <t>Využívající smartphone pro zobrazení VR. 
Úhlopříčka minimálně 11,94 cm (4,7") až maximálně 17,02 cm (6,7"). 
Snížení zatížení tlakem na kontury obličeje pomocí měkké pěny. 
S manuálním tlačítkem, kterým je možné ovládat telefon v brýlích. 
Nastavitelná vzdálenost zornic minimálně 60 - 70 mm. 
Nastavitelná ohnisková vzdálenost minimálně 40 - 49 mm.</t>
  </si>
  <si>
    <t>Audio kabel - propojovací</t>
  </si>
  <si>
    <t>RNDr. Václav Stacke, Ph.D.,
Tel.: 37763 6258</t>
  </si>
  <si>
    <t>Chodské náměstí 1, 
301 00 Plzeň, 
Fakulta pedagogická - Centrum biologie, geověd a envigogiky,
místnost CH 321</t>
  </si>
  <si>
    <t>Propojovací kabel.
Délka kabelu minimálně 0,4 m.
Typ prvního male konektoru: Jack 3,5 mm. 
Počet prvního male konektoru: 2x.
Zahnuté zakončení.</t>
  </si>
  <si>
    <r>
      <t>LCD monitor o úhlopříčce 27".
Min. 4K UHD rozlišení 3840 x 2160.
IPS panel.
Poměr stran 16:9.
Jas min. 350 cd/m2.
Kontr</t>
    </r>
    <r>
      <rPr>
        <sz val="11"/>
        <rFont val="Calibri"/>
        <family val="2"/>
        <charset val="238"/>
        <scheme val="minor"/>
      </rPr>
      <t>astní poměr je 3000:1.</t>
    </r>
    <r>
      <rPr>
        <sz val="11"/>
        <color theme="1"/>
        <rFont val="Calibri"/>
        <family val="2"/>
        <charset val="238"/>
        <scheme val="minor"/>
      </rPr>
      <t xml:space="preserve">
Otočný, antireflexní povrch displeje.
Reproduktory 2x 5W.
</t>
    </r>
    <r>
      <rPr>
        <sz val="11"/>
        <rFont val="Calibri"/>
        <family val="2"/>
        <charset val="238"/>
        <scheme val="minor"/>
      </rPr>
      <t>Konektory: min. 1x HDMI 2.0.
Třída energetické účinnosti v rozpětí A až 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</si>
</sst>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7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0" fillId="5" borderId="4" xfId="0" applyFont="1" applyFill="1" applyBorder="1" applyAlignment="1">
      <alignment horizontal="center" vertical="center" wrapText="1"/>
    </xf>
    <xf numFmtId="49" fontId="25" fillId="0" borderId="0" xfId="0" applyNumberFormat="1" applyFont="1" applyAlignment="1">
      <alignment horizontal="left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0" fontId="13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3" fontId="0" fillId="2" borderId="24" xfId="0" applyNumberFormat="1" applyFill="1" applyBorder="1" applyAlignment="1">
      <alignment horizontal="center" vertical="center" wrapText="1"/>
    </xf>
    <xf numFmtId="0" fontId="13" fillId="3" borderId="23" xfId="0" applyFont="1" applyFill="1" applyBorder="1" applyAlignment="1">
      <alignment horizontal="center" vertical="center" wrapText="1"/>
    </xf>
    <xf numFmtId="3" fontId="0" fillId="3" borderId="23" xfId="0" applyNumberForma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24" fillId="4" borderId="23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13" fillId="6" borderId="23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 wrapText="1"/>
    </xf>
    <xf numFmtId="164" fontId="0" fillId="0" borderId="23" xfId="0" applyNumberFormat="1" applyBorder="1" applyAlignment="1">
      <alignment horizontal="right" vertical="center" indent="1"/>
    </xf>
    <xf numFmtId="164" fontId="0" fillId="3" borderId="23" xfId="0" applyNumberFormat="1" applyFill="1" applyBorder="1" applyAlignment="1">
      <alignment horizontal="right" vertical="center" indent="1"/>
    </xf>
    <xf numFmtId="165" fontId="0" fillId="0" borderId="23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0" fontId="8" fillId="3" borderId="23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3" fontId="0" fillId="2" borderId="25" xfId="0" applyNumberFormat="1" applyFill="1" applyBorder="1" applyAlignment="1">
      <alignment horizontal="center" vertical="center" wrapText="1"/>
    </xf>
    <xf numFmtId="0" fontId="13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164" fontId="0" fillId="3" borderId="22" xfId="0" applyNumberFormat="1" applyFill="1" applyBorder="1" applyAlignment="1">
      <alignment horizontal="right" vertical="center" indent="1"/>
    </xf>
    <xf numFmtId="0" fontId="24" fillId="4" borderId="20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left" vertical="center" wrapText="1" indent="1"/>
    </xf>
    <xf numFmtId="0" fontId="3" fillId="6" borderId="18" xfId="0" applyFont="1" applyFill="1" applyBorder="1" applyAlignment="1">
      <alignment horizontal="left" vertical="center" wrapText="1" indent="1"/>
    </xf>
    <xf numFmtId="0" fontId="3" fillId="6" borderId="22" xfId="0" applyFont="1" applyFill="1" applyBorder="1" applyAlignment="1">
      <alignment horizontal="left" vertical="center" wrapText="1" indent="1"/>
    </xf>
    <xf numFmtId="0" fontId="3" fillId="6" borderId="20" xfId="0" applyFont="1" applyFill="1" applyBorder="1" applyAlignment="1">
      <alignment horizontal="left" vertical="center" wrapText="1" indent="1"/>
    </xf>
    <xf numFmtId="3" fontId="0" fillId="2" borderId="27" xfId="0" applyNumberForma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4" fillId="4" borderId="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3" fillId="6" borderId="6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left" vertical="center" wrapText="1" indent="1"/>
    </xf>
    <xf numFmtId="0" fontId="3" fillId="3" borderId="23" xfId="0" applyFont="1" applyFill="1" applyBorder="1" applyAlignment="1">
      <alignment horizontal="center" vertical="center" wrapText="1"/>
    </xf>
    <xf numFmtId="0" fontId="3" fillId="6" borderId="23" xfId="0" applyFont="1" applyFill="1" applyBorder="1" applyAlignment="1">
      <alignment horizontal="center" vertical="center" wrapText="1"/>
    </xf>
    <xf numFmtId="0" fontId="3" fillId="6" borderId="23" xfId="0" applyFont="1" applyFill="1" applyBorder="1" applyAlignment="1">
      <alignment horizontal="left" vertical="center" wrapText="1" indent="1"/>
    </xf>
    <xf numFmtId="0" fontId="2" fillId="6" borderId="22" xfId="0" applyFont="1" applyFill="1" applyBorder="1" applyAlignment="1">
      <alignment horizontal="left" vertical="center" wrapText="1" inden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8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wrapText="1"/>
    </xf>
    <xf numFmtId="0" fontId="4" fillId="6" borderId="21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164" fontId="12" fillId="0" borderId="12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24" fillId="4" borderId="13" xfId="0" applyFont="1" applyFill="1" applyBorder="1" applyAlignment="1">
      <alignment horizontal="center" vertical="center" wrapText="1"/>
    </xf>
    <xf numFmtId="0" fontId="24" fillId="4" borderId="14" xfId="0" applyFont="1" applyFill="1" applyBorder="1" applyAlignment="1">
      <alignment horizontal="center" vertical="center" wrapText="1"/>
    </xf>
    <xf numFmtId="0" fontId="24" fillId="4" borderId="26" xfId="0" applyFont="1" applyFill="1" applyBorder="1" applyAlignment="1">
      <alignment horizontal="center" vertical="center" wrapText="1"/>
    </xf>
    <xf numFmtId="0" fontId="13" fillId="6" borderId="13" xfId="0" applyFont="1" applyFill="1" applyBorder="1" applyAlignment="1">
      <alignment horizontal="center" vertical="center" wrapText="1"/>
    </xf>
    <xf numFmtId="0" fontId="13" fillId="6" borderId="14" xfId="0" applyFont="1" applyFill="1" applyBorder="1" applyAlignment="1">
      <alignment horizontal="center" vertical="center" wrapText="1"/>
    </xf>
    <xf numFmtId="0" fontId="13" fillId="6" borderId="21" xfId="0" applyFont="1" applyFill="1" applyBorder="1" applyAlignment="1">
      <alignment horizontal="center" vertical="center" wrapText="1"/>
    </xf>
    <xf numFmtId="0" fontId="14" fillId="4" borderId="16" xfId="0" applyFont="1" applyFill="1" applyBorder="1" applyAlignment="1" applyProtection="1">
      <alignment horizontal="left" vertical="center" wrapText="1" indent="1"/>
      <protection locked="0"/>
    </xf>
    <xf numFmtId="0" fontId="14" fillId="4" borderId="18" xfId="0" applyFont="1" applyFill="1" applyBorder="1" applyAlignment="1" applyProtection="1">
      <alignment horizontal="left" vertical="center" wrapText="1" indent="1"/>
      <protection locked="0"/>
    </xf>
    <xf numFmtId="0" fontId="14" fillId="4" borderId="22" xfId="0" applyFont="1" applyFill="1" applyBorder="1" applyAlignment="1" applyProtection="1">
      <alignment horizontal="left" vertical="center" wrapText="1" indent="1"/>
      <protection locked="0"/>
    </xf>
    <xf numFmtId="0" fontId="14" fillId="4" borderId="20" xfId="0" applyFont="1" applyFill="1" applyBorder="1" applyAlignment="1" applyProtection="1">
      <alignment horizontal="left" vertical="center" wrapText="1" indent="1"/>
      <protection locked="0"/>
    </xf>
    <xf numFmtId="0" fontId="14" fillId="4" borderId="6" xfId="0" applyFont="1" applyFill="1" applyBorder="1" applyAlignment="1" applyProtection="1">
      <alignment horizontal="left" vertical="center" wrapText="1" indent="1"/>
      <protection locked="0"/>
    </xf>
    <xf numFmtId="0" fontId="14" fillId="4" borderId="23" xfId="0" applyFont="1" applyFill="1" applyBorder="1" applyAlignment="1" applyProtection="1">
      <alignment horizontal="left" vertical="center" wrapText="1" indent="1"/>
      <protection locked="0"/>
    </xf>
    <xf numFmtId="0" fontId="24" fillId="4" borderId="22" xfId="0" applyFont="1" applyFill="1" applyBorder="1" applyAlignment="1" applyProtection="1">
      <alignment horizontal="center" vertical="center" wrapTex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9"/>
  <sheetViews>
    <sheetView tabSelected="1" topLeftCell="F1" zoomScale="64" zoomScaleNormal="64" workbookViewId="0">
      <selection activeCell="R7" sqref="R7:R1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44.28515625" style="1" customWidth="1"/>
    <col min="4" max="4" width="12.28515625" style="2" customWidth="1"/>
    <col min="5" max="5" width="10.5703125" style="3" customWidth="1"/>
    <col min="6" max="6" width="98.5703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7" style="1" customWidth="1"/>
    <col min="11" max="11" width="28.42578125" hidden="1" customWidth="1"/>
    <col min="12" max="12" width="24" customWidth="1"/>
    <col min="13" max="13" width="30.5703125" customWidth="1"/>
    <col min="14" max="14" width="39.5703125" style="4" customWidth="1"/>
    <col min="15" max="15" width="27.42578125" style="4" customWidth="1"/>
    <col min="16" max="16" width="15.14062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8.85546875" hidden="1" customWidth="1"/>
    <col min="22" max="22" width="36" style="5" customWidth="1"/>
  </cols>
  <sheetData>
    <row r="1" spans="1:22" ht="40.9" customHeight="1" x14ac:dyDescent="0.25">
      <c r="B1" s="120" t="s">
        <v>37</v>
      </c>
      <c r="C1" s="121"/>
      <c r="D1" s="121"/>
      <c r="E1"/>
      <c r="G1" s="43"/>
      <c r="V1"/>
    </row>
    <row r="2" spans="1:22" ht="31.5" customHeight="1" x14ac:dyDescent="0.25">
      <c r="C2"/>
      <c r="D2" s="9"/>
      <c r="E2" s="10"/>
      <c r="G2" s="124"/>
      <c r="H2" s="125"/>
      <c r="I2" s="125"/>
      <c r="J2" s="125"/>
      <c r="K2" s="125"/>
      <c r="L2" s="125"/>
      <c r="M2" s="125"/>
      <c r="N2" s="125"/>
      <c r="O2" s="1"/>
      <c r="P2" s="1"/>
      <c r="R2" s="11"/>
      <c r="S2" s="11"/>
      <c r="U2" s="7"/>
      <c r="V2" s="8"/>
    </row>
    <row r="3" spans="1:22" x14ac:dyDescent="0.25">
      <c r="B3" s="14"/>
      <c r="C3" s="12" t="s">
        <v>0</v>
      </c>
      <c r="D3" s="13"/>
      <c r="E3" s="13"/>
      <c r="F3" s="13"/>
      <c r="G3" s="125"/>
      <c r="H3" s="125"/>
      <c r="I3" s="125"/>
      <c r="J3" s="125"/>
      <c r="K3" s="125"/>
      <c r="L3" s="125"/>
      <c r="M3" s="125"/>
      <c r="N3" s="125"/>
      <c r="O3" s="5"/>
      <c r="P3" s="5"/>
      <c r="Q3" s="11"/>
      <c r="R3" s="11"/>
      <c r="S3" s="11"/>
    </row>
    <row r="4" spans="1:22" ht="19.899999999999999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7"/>
      <c r="C5" s="18"/>
      <c r="D5" s="3"/>
      <c r="G5" s="122" t="s">
        <v>2</v>
      </c>
      <c r="H5" s="123"/>
      <c r="I5" s="1"/>
      <c r="J5"/>
      <c r="N5" s="1"/>
      <c r="O5" s="20"/>
      <c r="P5" s="20"/>
      <c r="R5" s="19" t="s">
        <v>2</v>
      </c>
      <c r="V5" s="6"/>
    </row>
    <row r="6" spans="1:22" ht="70.5" customHeight="1" thickTop="1" thickBot="1" x14ac:dyDescent="0.3">
      <c r="B6" s="32" t="s">
        <v>3</v>
      </c>
      <c r="C6" s="33" t="s">
        <v>16</v>
      </c>
      <c r="D6" s="33" t="s">
        <v>4</v>
      </c>
      <c r="E6" s="33" t="s">
        <v>17</v>
      </c>
      <c r="F6" s="33" t="s">
        <v>18</v>
      </c>
      <c r="G6" s="38" t="s">
        <v>27</v>
      </c>
      <c r="H6" s="39" t="s">
        <v>28</v>
      </c>
      <c r="I6" s="34" t="s">
        <v>19</v>
      </c>
      <c r="J6" s="33" t="s">
        <v>20</v>
      </c>
      <c r="K6" s="33" t="s">
        <v>36</v>
      </c>
      <c r="L6" s="35" t="s">
        <v>21</v>
      </c>
      <c r="M6" s="36" t="s">
        <v>22</v>
      </c>
      <c r="N6" s="35" t="s">
        <v>23</v>
      </c>
      <c r="O6" s="33" t="s">
        <v>32</v>
      </c>
      <c r="P6" s="35" t="s">
        <v>24</v>
      </c>
      <c r="Q6" s="33" t="s">
        <v>5</v>
      </c>
      <c r="R6" s="37" t="s">
        <v>6</v>
      </c>
      <c r="S6" s="42" t="s">
        <v>7</v>
      </c>
      <c r="T6" s="42" t="s">
        <v>8</v>
      </c>
      <c r="U6" s="35" t="s">
        <v>25</v>
      </c>
      <c r="V6" s="35" t="s">
        <v>26</v>
      </c>
    </row>
    <row r="7" spans="1:22" ht="102.75" customHeight="1" thickTop="1" x14ac:dyDescent="0.25">
      <c r="A7" s="21"/>
      <c r="B7" s="44">
        <v>1</v>
      </c>
      <c r="C7" s="45" t="s">
        <v>38</v>
      </c>
      <c r="D7" s="46">
        <v>4</v>
      </c>
      <c r="E7" s="47" t="s">
        <v>34</v>
      </c>
      <c r="F7" s="94" t="s">
        <v>54</v>
      </c>
      <c r="G7" s="160"/>
      <c r="H7" s="154" t="s">
        <v>35</v>
      </c>
      <c r="I7" s="126" t="s">
        <v>33</v>
      </c>
      <c r="J7" s="132" t="s">
        <v>35</v>
      </c>
      <c r="K7" s="135"/>
      <c r="L7" s="157"/>
      <c r="M7" s="138" t="s">
        <v>52</v>
      </c>
      <c r="N7" s="138" t="s">
        <v>53</v>
      </c>
      <c r="O7" s="129">
        <v>21</v>
      </c>
      <c r="P7" s="48">
        <f>D7*Q7</f>
        <v>22000</v>
      </c>
      <c r="Q7" s="49">
        <v>5500</v>
      </c>
      <c r="R7" s="167"/>
      <c r="S7" s="50">
        <f>D7*R7</f>
        <v>0</v>
      </c>
      <c r="T7" s="51" t="str">
        <f>IF(ISNUMBER(R7), IF(R7&gt;Q7,"NEVYHOVUJE","VYHOVUJE")," ")</f>
        <v xml:space="preserve"> </v>
      </c>
      <c r="U7" s="84" t="s">
        <v>47</v>
      </c>
      <c r="V7" s="141" t="s">
        <v>14</v>
      </c>
    </row>
    <row r="8" spans="1:22" ht="34.5" customHeight="1" x14ac:dyDescent="0.25">
      <c r="A8" s="21"/>
      <c r="B8" s="52">
        <v>2</v>
      </c>
      <c r="C8" s="53" t="s">
        <v>39</v>
      </c>
      <c r="D8" s="54">
        <v>1</v>
      </c>
      <c r="E8" s="55" t="s">
        <v>34</v>
      </c>
      <c r="F8" s="95" t="s">
        <v>57</v>
      </c>
      <c r="G8" s="161"/>
      <c r="H8" s="155"/>
      <c r="I8" s="127"/>
      <c r="J8" s="133"/>
      <c r="K8" s="136"/>
      <c r="L8" s="158"/>
      <c r="M8" s="139"/>
      <c r="N8" s="139"/>
      <c r="O8" s="130"/>
      <c r="P8" s="56">
        <f>D8*Q8</f>
        <v>5000</v>
      </c>
      <c r="Q8" s="57">
        <v>5000</v>
      </c>
      <c r="R8" s="168"/>
      <c r="S8" s="58">
        <f>D8*R8</f>
        <v>0</v>
      </c>
      <c r="T8" s="59" t="str">
        <f>IF(ISNUMBER(R8), IF(R8&gt;Q8,"NEVYHOVUJE","VYHOVUJE")," ")</f>
        <v xml:space="preserve"> </v>
      </c>
      <c r="U8" s="86" t="s">
        <v>48</v>
      </c>
      <c r="V8" s="142"/>
    </row>
    <row r="9" spans="1:22" ht="42.75" customHeight="1" x14ac:dyDescent="0.25">
      <c r="A9" s="21"/>
      <c r="B9" s="52">
        <v>3</v>
      </c>
      <c r="C9" s="53" t="s">
        <v>40</v>
      </c>
      <c r="D9" s="54">
        <v>1</v>
      </c>
      <c r="E9" s="55" t="s">
        <v>34</v>
      </c>
      <c r="F9" s="95" t="s">
        <v>58</v>
      </c>
      <c r="G9" s="161"/>
      <c r="H9" s="155"/>
      <c r="I9" s="127"/>
      <c r="J9" s="133"/>
      <c r="K9" s="136"/>
      <c r="L9" s="158"/>
      <c r="M9" s="139"/>
      <c r="N9" s="139"/>
      <c r="O9" s="130"/>
      <c r="P9" s="56">
        <f>D9*Q9</f>
        <v>2500</v>
      </c>
      <c r="Q9" s="57">
        <v>2500</v>
      </c>
      <c r="R9" s="168"/>
      <c r="S9" s="58">
        <f>D9*R9</f>
        <v>0</v>
      </c>
      <c r="T9" s="59" t="str">
        <f t="shared" ref="T9" si="0">IF(ISNUMBER(R9), IF(R9&gt;Q9,"NEVYHOVUJE","VYHOVUJE")," ")</f>
        <v xml:space="preserve"> </v>
      </c>
      <c r="U9" s="86" t="s">
        <v>48</v>
      </c>
      <c r="V9" s="142"/>
    </row>
    <row r="10" spans="1:22" ht="66" customHeight="1" x14ac:dyDescent="0.25">
      <c r="A10" s="21"/>
      <c r="B10" s="87">
        <v>4</v>
      </c>
      <c r="C10" s="88" t="s">
        <v>41</v>
      </c>
      <c r="D10" s="89">
        <v>1</v>
      </c>
      <c r="E10" s="90" t="s">
        <v>34</v>
      </c>
      <c r="F10" s="96" t="s">
        <v>55</v>
      </c>
      <c r="G10" s="162"/>
      <c r="H10" s="155"/>
      <c r="I10" s="127"/>
      <c r="J10" s="133"/>
      <c r="K10" s="136"/>
      <c r="L10" s="158"/>
      <c r="M10" s="139"/>
      <c r="N10" s="139"/>
      <c r="O10" s="130"/>
      <c r="P10" s="56">
        <f>D10*Q10</f>
        <v>9500</v>
      </c>
      <c r="Q10" s="91">
        <v>9500</v>
      </c>
      <c r="R10" s="169"/>
      <c r="S10" s="58">
        <f>D10*R10</f>
        <v>0</v>
      </c>
      <c r="T10" s="59" t="str">
        <f t="shared" ref="T10:T19" si="1">IF(ISNUMBER(R10), IF(R10&gt;Q10,"NEVYHOVUJE","VYHOVUJE")," ")</f>
        <v xml:space="preserve"> </v>
      </c>
      <c r="U10" s="86" t="s">
        <v>48</v>
      </c>
      <c r="V10" s="143"/>
    </row>
    <row r="11" spans="1:22" ht="66" customHeight="1" x14ac:dyDescent="0.25">
      <c r="A11" s="21"/>
      <c r="B11" s="87">
        <v>5</v>
      </c>
      <c r="C11" s="88" t="s">
        <v>42</v>
      </c>
      <c r="D11" s="89">
        <v>2</v>
      </c>
      <c r="E11" s="90" t="s">
        <v>34</v>
      </c>
      <c r="F11" s="96" t="s">
        <v>56</v>
      </c>
      <c r="G11" s="162"/>
      <c r="H11" s="155"/>
      <c r="I11" s="127"/>
      <c r="J11" s="133"/>
      <c r="K11" s="136"/>
      <c r="L11" s="158"/>
      <c r="M11" s="139"/>
      <c r="N11" s="139"/>
      <c r="O11" s="130"/>
      <c r="P11" s="56">
        <f>D11*Q11</f>
        <v>10000</v>
      </c>
      <c r="Q11" s="91">
        <v>5000</v>
      </c>
      <c r="R11" s="169"/>
      <c r="S11" s="58">
        <f>D11*R11</f>
        <v>0</v>
      </c>
      <c r="T11" s="59" t="str">
        <f t="shared" si="1"/>
        <v xml:space="preserve"> </v>
      </c>
      <c r="U11" s="86" t="s">
        <v>49</v>
      </c>
      <c r="V11" s="144" t="s">
        <v>13</v>
      </c>
    </row>
    <row r="12" spans="1:22" ht="66" customHeight="1" x14ac:dyDescent="0.25">
      <c r="A12" s="21"/>
      <c r="B12" s="87">
        <v>6</v>
      </c>
      <c r="C12" s="88" t="s">
        <v>43</v>
      </c>
      <c r="D12" s="89">
        <v>4</v>
      </c>
      <c r="E12" s="90" t="s">
        <v>34</v>
      </c>
      <c r="F12" s="96" t="s">
        <v>59</v>
      </c>
      <c r="G12" s="162"/>
      <c r="H12" s="155"/>
      <c r="I12" s="127"/>
      <c r="J12" s="133"/>
      <c r="K12" s="136"/>
      <c r="L12" s="158"/>
      <c r="M12" s="139"/>
      <c r="N12" s="139"/>
      <c r="O12" s="130"/>
      <c r="P12" s="56">
        <f>D12*Q12</f>
        <v>3000</v>
      </c>
      <c r="Q12" s="91">
        <v>750</v>
      </c>
      <c r="R12" s="169"/>
      <c r="S12" s="58">
        <f>D12*R12</f>
        <v>0</v>
      </c>
      <c r="T12" s="59" t="str">
        <f t="shared" si="1"/>
        <v xml:space="preserve"> </v>
      </c>
      <c r="U12" s="86" t="s">
        <v>50</v>
      </c>
      <c r="V12" s="143"/>
    </row>
    <row r="13" spans="1:22" ht="35.25" customHeight="1" x14ac:dyDescent="0.25">
      <c r="A13" s="21"/>
      <c r="B13" s="87">
        <v>7</v>
      </c>
      <c r="C13" s="88" t="s">
        <v>44</v>
      </c>
      <c r="D13" s="89">
        <v>6</v>
      </c>
      <c r="E13" s="90" t="s">
        <v>34</v>
      </c>
      <c r="F13" s="96" t="s">
        <v>60</v>
      </c>
      <c r="G13" s="162"/>
      <c r="H13" s="155"/>
      <c r="I13" s="127"/>
      <c r="J13" s="133"/>
      <c r="K13" s="136"/>
      <c r="L13" s="158"/>
      <c r="M13" s="139"/>
      <c r="N13" s="139"/>
      <c r="O13" s="130"/>
      <c r="P13" s="56">
        <f>D13*Q13</f>
        <v>900</v>
      </c>
      <c r="Q13" s="91">
        <v>150</v>
      </c>
      <c r="R13" s="169"/>
      <c r="S13" s="58">
        <f>D13*R13</f>
        <v>0</v>
      </c>
      <c r="T13" s="59" t="str">
        <f t="shared" si="1"/>
        <v xml:space="preserve"> </v>
      </c>
      <c r="U13" s="86" t="s">
        <v>50</v>
      </c>
      <c r="V13" s="144" t="s">
        <v>14</v>
      </c>
    </row>
    <row r="14" spans="1:22" ht="35.25" customHeight="1" x14ac:dyDescent="0.25">
      <c r="A14" s="21"/>
      <c r="B14" s="87">
        <v>8</v>
      </c>
      <c r="C14" s="88" t="s">
        <v>45</v>
      </c>
      <c r="D14" s="89">
        <v>2</v>
      </c>
      <c r="E14" s="90" t="s">
        <v>34</v>
      </c>
      <c r="F14" s="96" t="s">
        <v>61</v>
      </c>
      <c r="G14" s="162"/>
      <c r="H14" s="156"/>
      <c r="I14" s="127"/>
      <c r="J14" s="133"/>
      <c r="K14" s="136"/>
      <c r="L14" s="158"/>
      <c r="M14" s="139"/>
      <c r="N14" s="139"/>
      <c r="O14" s="130"/>
      <c r="P14" s="56">
        <f>D14*Q14</f>
        <v>500</v>
      </c>
      <c r="Q14" s="91">
        <v>250</v>
      </c>
      <c r="R14" s="169"/>
      <c r="S14" s="58">
        <f>D14*R14</f>
        <v>0</v>
      </c>
      <c r="T14" s="59" t="str">
        <f t="shared" si="1"/>
        <v xml:space="preserve"> </v>
      </c>
      <c r="U14" s="86" t="s">
        <v>50</v>
      </c>
      <c r="V14" s="143"/>
    </row>
    <row r="15" spans="1:22" ht="170.25" customHeight="1" x14ac:dyDescent="0.25">
      <c r="A15" s="21"/>
      <c r="B15" s="87">
        <v>9</v>
      </c>
      <c r="C15" s="88" t="s">
        <v>62</v>
      </c>
      <c r="D15" s="89">
        <v>1</v>
      </c>
      <c r="E15" s="90" t="s">
        <v>34</v>
      </c>
      <c r="F15" s="119" t="s">
        <v>76</v>
      </c>
      <c r="G15" s="162"/>
      <c r="H15" s="166"/>
      <c r="I15" s="127"/>
      <c r="J15" s="133"/>
      <c r="K15" s="136"/>
      <c r="L15" s="158"/>
      <c r="M15" s="139"/>
      <c r="N15" s="139"/>
      <c r="O15" s="130"/>
      <c r="P15" s="56">
        <f>D15*Q15</f>
        <v>7500</v>
      </c>
      <c r="Q15" s="91">
        <v>7500</v>
      </c>
      <c r="R15" s="169"/>
      <c r="S15" s="58">
        <f>D15*R15</f>
        <v>0</v>
      </c>
      <c r="T15" s="59" t="str">
        <f t="shared" si="1"/>
        <v xml:space="preserve"> </v>
      </c>
      <c r="U15" s="86" t="s">
        <v>51</v>
      </c>
      <c r="V15" s="83" t="s">
        <v>12</v>
      </c>
    </row>
    <row r="16" spans="1:22" ht="66" customHeight="1" thickBot="1" x14ac:dyDescent="0.3">
      <c r="A16" s="21"/>
      <c r="B16" s="60">
        <v>10</v>
      </c>
      <c r="C16" s="61" t="s">
        <v>46</v>
      </c>
      <c r="D16" s="62">
        <v>1</v>
      </c>
      <c r="E16" s="63" t="s">
        <v>34</v>
      </c>
      <c r="F16" s="97" t="s">
        <v>63</v>
      </c>
      <c r="G16" s="163"/>
      <c r="H16" s="92" t="s">
        <v>35</v>
      </c>
      <c r="I16" s="128"/>
      <c r="J16" s="134"/>
      <c r="K16" s="137"/>
      <c r="L16" s="159"/>
      <c r="M16" s="140"/>
      <c r="N16" s="140"/>
      <c r="O16" s="131"/>
      <c r="P16" s="64">
        <f>D16*Q16</f>
        <v>1250</v>
      </c>
      <c r="Q16" s="65">
        <v>1250</v>
      </c>
      <c r="R16" s="170"/>
      <c r="S16" s="66">
        <f>D16*R16</f>
        <v>0</v>
      </c>
      <c r="T16" s="67" t="str">
        <f t="shared" si="1"/>
        <v xml:space="preserve"> </v>
      </c>
      <c r="U16" s="85" t="s">
        <v>50</v>
      </c>
      <c r="V16" s="93" t="s">
        <v>11</v>
      </c>
    </row>
    <row r="17" spans="1:22" ht="91.5" customHeight="1" thickBot="1" x14ac:dyDescent="0.3">
      <c r="A17" s="21"/>
      <c r="B17" s="98">
        <v>11</v>
      </c>
      <c r="C17" s="99" t="s">
        <v>64</v>
      </c>
      <c r="D17" s="100">
        <v>2</v>
      </c>
      <c r="E17" s="101" t="s">
        <v>34</v>
      </c>
      <c r="F17" s="115" t="s">
        <v>67</v>
      </c>
      <c r="G17" s="164"/>
      <c r="H17" s="102" t="s">
        <v>35</v>
      </c>
      <c r="I17" s="103" t="s">
        <v>33</v>
      </c>
      <c r="J17" s="104" t="s">
        <v>35</v>
      </c>
      <c r="K17" s="105"/>
      <c r="L17" s="106"/>
      <c r="M17" s="114" t="s">
        <v>65</v>
      </c>
      <c r="N17" s="114" t="s">
        <v>66</v>
      </c>
      <c r="O17" s="107">
        <v>14</v>
      </c>
      <c r="P17" s="108">
        <f>D17*Q17</f>
        <v>6000</v>
      </c>
      <c r="Q17" s="109">
        <v>3000</v>
      </c>
      <c r="R17" s="171"/>
      <c r="S17" s="110">
        <f>D17*R17</f>
        <v>0</v>
      </c>
      <c r="T17" s="111" t="str">
        <f t="shared" si="1"/>
        <v xml:space="preserve"> </v>
      </c>
      <c r="U17" s="112"/>
      <c r="V17" s="113" t="s">
        <v>11</v>
      </c>
    </row>
    <row r="18" spans="1:22" ht="127.5" customHeight="1" thickBot="1" x14ac:dyDescent="0.3">
      <c r="A18" s="21"/>
      <c r="B18" s="98">
        <v>12</v>
      </c>
      <c r="C18" s="99" t="s">
        <v>68</v>
      </c>
      <c r="D18" s="100">
        <v>10</v>
      </c>
      <c r="E18" s="101" t="s">
        <v>34</v>
      </c>
      <c r="F18" s="115" t="s">
        <v>71</v>
      </c>
      <c r="G18" s="164"/>
      <c r="H18" s="102" t="s">
        <v>35</v>
      </c>
      <c r="I18" s="103" t="s">
        <v>33</v>
      </c>
      <c r="J18" s="104" t="s">
        <v>35</v>
      </c>
      <c r="K18" s="105"/>
      <c r="L18" s="106"/>
      <c r="M18" s="114" t="s">
        <v>70</v>
      </c>
      <c r="N18" s="114" t="s">
        <v>69</v>
      </c>
      <c r="O18" s="107">
        <v>14</v>
      </c>
      <c r="P18" s="108">
        <f>D18*Q18</f>
        <v>3550</v>
      </c>
      <c r="Q18" s="109">
        <v>355</v>
      </c>
      <c r="R18" s="171"/>
      <c r="S18" s="110">
        <f>D18*R18</f>
        <v>0</v>
      </c>
      <c r="T18" s="111" t="str">
        <f t="shared" si="1"/>
        <v xml:space="preserve"> </v>
      </c>
      <c r="U18" s="112"/>
      <c r="V18" s="113" t="s">
        <v>11</v>
      </c>
    </row>
    <row r="19" spans="1:22" ht="105" customHeight="1" thickBot="1" x14ac:dyDescent="0.3">
      <c r="A19" s="21"/>
      <c r="B19" s="68">
        <v>13</v>
      </c>
      <c r="C19" s="69" t="s">
        <v>72</v>
      </c>
      <c r="D19" s="70">
        <v>2</v>
      </c>
      <c r="E19" s="71" t="s">
        <v>34</v>
      </c>
      <c r="F19" s="118" t="s">
        <v>75</v>
      </c>
      <c r="G19" s="165"/>
      <c r="H19" s="72" t="s">
        <v>35</v>
      </c>
      <c r="I19" s="116" t="s">
        <v>33</v>
      </c>
      <c r="J19" s="73" t="s">
        <v>35</v>
      </c>
      <c r="K19" s="74"/>
      <c r="L19" s="75"/>
      <c r="M19" s="117" t="s">
        <v>73</v>
      </c>
      <c r="N19" s="117" t="s">
        <v>74</v>
      </c>
      <c r="O19" s="76">
        <v>14</v>
      </c>
      <c r="P19" s="77">
        <f>D19*Q19</f>
        <v>500</v>
      </c>
      <c r="Q19" s="78">
        <v>250</v>
      </c>
      <c r="R19" s="172"/>
      <c r="S19" s="79">
        <f>D19*R19</f>
        <v>0</v>
      </c>
      <c r="T19" s="80" t="str">
        <f t="shared" si="1"/>
        <v xml:space="preserve"> </v>
      </c>
      <c r="U19" s="81"/>
      <c r="V19" s="82" t="s">
        <v>15</v>
      </c>
    </row>
    <row r="20" spans="1:22" ht="17.45" customHeight="1" thickTop="1" thickBot="1" x14ac:dyDescent="0.3">
      <c r="C20"/>
      <c r="D20"/>
      <c r="E20"/>
      <c r="F20"/>
      <c r="G20"/>
      <c r="H20"/>
      <c r="I20"/>
      <c r="J20"/>
      <c r="N20"/>
      <c r="O20"/>
      <c r="P20"/>
    </row>
    <row r="21" spans="1:22" ht="51.75" customHeight="1" thickTop="1" thickBot="1" x14ac:dyDescent="0.3">
      <c r="B21" s="152" t="s">
        <v>31</v>
      </c>
      <c r="C21" s="152"/>
      <c r="D21" s="152"/>
      <c r="E21" s="152"/>
      <c r="F21" s="152"/>
      <c r="G21" s="152"/>
      <c r="H21" s="41"/>
      <c r="I21" s="41"/>
      <c r="J21" s="22"/>
      <c r="K21" s="22"/>
      <c r="L21" s="6"/>
      <c r="M21" s="6"/>
      <c r="N21" s="6"/>
      <c r="O21" s="23"/>
      <c r="P21" s="23"/>
      <c r="Q21" s="24" t="s">
        <v>9</v>
      </c>
      <c r="R21" s="149" t="s">
        <v>10</v>
      </c>
      <c r="S21" s="150"/>
      <c r="T21" s="151"/>
      <c r="U21" s="25"/>
      <c r="V21" s="26"/>
    </row>
    <row r="22" spans="1:22" ht="50.45" customHeight="1" thickTop="1" thickBot="1" x14ac:dyDescent="0.3">
      <c r="B22" s="153" t="s">
        <v>29</v>
      </c>
      <c r="C22" s="153"/>
      <c r="D22" s="153"/>
      <c r="E22" s="153"/>
      <c r="F22" s="153"/>
      <c r="G22" s="153"/>
      <c r="H22" s="153"/>
      <c r="I22" s="27"/>
      <c r="L22" s="9"/>
      <c r="M22" s="9"/>
      <c r="N22" s="9"/>
      <c r="O22" s="28"/>
      <c r="P22" s="28"/>
      <c r="Q22" s="29">
        <f>SUM(P7:P19)</f>
        <v>72200</v>
      </c>
      <c r="R22" s="146">
        <f>SUM(S7:S19)</f>
        <v>0</v>
      </c>
      <c r="S22" s="147"/>
      <c r="T22" s="148"/>
    </row>
    <row r="23" spans="1:22" ht="15.75" thickTop="1" x14ac:dyDescent="0.25">
      <c r="B23" s="145" t="s">
        <v>30</v>
      </c>
      <c r="C23" s="145"/>
      <c r="D23" s="145"/>
      <c r="E23" s="145"/>
      <c r="F23" s="145"/>
      <c r="G23" s="145"/>
      <c r="H23" s="13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1:22" x14ac:dyDescent="0.25">
      <c r="B24" s="40"/>
      <c r="C24" s="40"/>
      <c r="D24" s="40"/>
      <c r="E24" s="40"/>
      <c r="F24" s="40"/>
      <c r="G24" s="13"/>
      <c r="H24" s="13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1:22" x14ac:dyDescent="0.25">
      <c r="B25" s="40"/>
      <c r="C25" s="40"/>
      <c r="D25" s="40"/>
      <c r="E25" s="40"/>
      <c r="F25" s="40"/>
      <c r="G25" s="13"/>
      <c r="H25" s="13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1:22" x14ac:dyDescent="0.25">
      <c r="B26" s="40"/>
      <c r="C26" s="40"/>
      <c r="D26" s="40"/>
      <c r="E26" s="40"/>
      <c r="F26" s="40"/>
      <c r="G26" s="13"/>
      <c r="H26" s="13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1:22" ht="19.899999999999999" customHeight="1" x14ac:dyDescent="0.25">
      <c r="C27" s="22"/>
      <c r="D27" s="30"/>
      <c r="E27" s="22"/>
      <c r="F27" s="22"/>
      <c r="G27" s="13"/>
      <c r="H27" s="13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1:22" ht="19.899999999999999" customHeight="1" x14ac:dyDescent="0.25">
      <c r="H28" s="31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1:22" ht="19.899999999999999" customHeight="1" x14ac:dyDescent="0.25">
      <c r="C29" s="22"/>
      <c r="D29" s="30"/>
      <c r="E29" s="22"/>
      <c r="F29" s="22"/>
      <c r="G29" s="13"/>
      <c r="H29" s="13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1:22" ht="19.899999999999999" customHeight="1" x14ac:dyDescent="0.25">
      <c r="C30" s="22"/>
      <c r="D30" s="30"/>
      <c r="E30" s="22"/>
      <c r="F30" s="22"/>
      <c r="G30" s="13"/>
      <c r="H30" s="13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1:22" ht="19.899999999999999" customHeight="1" x14ac:dyDescent="0.25">
      <c r="C31" s="22"/>
      <c r="D31" s="30"/>
      <c r="E31" s="22"/>
      <c r="F31" s="22"/>
      <c r="G31" s="13"/>
      <c r="H31" s="13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1:22" ht="19.899999999999999" customHeight="1" x14ac:dyDescent="0.25">
      <c r="C32" s="22"/>
      <c r="D32" s="30"/>
      <c r="E32" s="22"/>
      <c r="F32" s="22"/>
      <c r="G32" s="13"/>
      <c r="H32" s="13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2"/>
      <c r="D33" s="30"/>
      <c r="E33" s="22"/>
      <c r="F33" s="22"/>
      <c r="G33" s="13"/>
      <c r="H33" s="13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2"/>
      <c r="D34" s="30"/>
      <c r="E34" s="22"/>
      <c r="F34" s="22"/>
      <c r="G34" s="13"/>
      <c r="H34" s="13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2"/>
      <c r="D35" s="30"/>
      <c r="E35" s="22"/>
      <c r="F35" s="22"/>
      <c r="G35" s="13"/>
      <c r="H35" s="13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2"/>
      <c r="D36" s="30"/>
      <c r="E36" s="22"/>
      <c r="F36" s="22"/>
      <c r="G36" s="13"/>
      <c r="H36" s="13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2"/>
      <c r="D37" s="30"/>
      <c r="E37" s="22"/>
      <c r="F37" s="22"/>
      <c r="G37" s="13"/>
      <c r="H37" s="13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2"/>
      <c r="D38" s="30"/>
      <c r="E38" s="22"/>
      <c r="F38" s="22"/>
      <c r="G38" s="13"/>
      <c r="H38" s="13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2"/>
      <c r="D39" s="30"/>
      <c r="E39" s="22"/>
      <c r="F39" s="22"/>
      <c r="G39" s="13"/>
      <c r="H39" s="13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2"/>
      <c r="D40" s="30"/>
      <c r="E40" s="22"/>
      <c r="F40" s="22"/>
      <c r="G40" s="13"/>
      <c r="H40" s="13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2"/>
      <c r="D41" s="30"/>
      <c r="E41" s="22"/>
      <c r="F41" s="22"/>
      <c r="G41" s="13"/>
      <c r="H41" s="13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2"/>
      <c r="D42" s="30"/>
      <c r="E42" s="22"/>
      <c r="F42" s="22"/>
      <c r="G42" s="13"/>
      <c r="H42" s="13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2"/>
      <c r="D43" s="30"/>
      <c r="E43" s="22"/>
      <c r="F43" s="22"/>
      <c r="G43" s="13"/>
      <c r="H43" s="13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2"/>
      <c r="D44" s="30"/>
      <c r="E44" s="22"/>
      <c r="F44" s="22"/>
      <c r="G44" s="13"/>
      <c r="H44" s="13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2"/>
      <c r="D45" s="30"/>
      <c r="E45" s="22"/>
      <c r="F45" s="22"/>
      <c r="G45" s="13"/>
      <c r="H45" s="13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2"/>
      <c r="D46" s="30"/>
      <c r="E46" s="22"/>
      <c r="F46" s="22"/>
      <c r="G46" s="13"/>
      <c r="H46" s="13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2"/>
      <c r="D47" s="30"/>
      <c r="E47" s="22"/>
      <c r="F47" s="22"/>
      <c r="G47" s="13"/>
      <c r="H47" s="13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2"/>
      <c r="D48" s="30"/>
      <c r="E48" s="22"/>
      <c r="F48" s="22"/>
      <c r="G48" s="13"/>
      <c r="H48" s="13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2"/>
      <c r="D49" s="30"/>
      <c r="E49" s="22"/>
      <c r="F49" s="22"/>
      <c r="G49" s="13"/>
      <c r="H49" s="13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2"/>
      <c r="D50" s="30"/>
      <c r="E50" s="22"/>
      <c r="F50" s="22"/>
      <c r="G50" s="13"/>
      <c r="H50" s="13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2"/>
      <c r="D51" s="30"/>
      <c r="E51" s="22"/>
      <c r="F51" s="22"/>
      <c r="G51" s="13"/>
      <c r="H51" s="13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2"/>
      <c r="D52" s="30"/>
      <c r="E52" s="22"/>
      <c r="F52" s="22"/>
      <c r="G52" s="13"/>
      <c r="H52" s="13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2"/>
      <c r="D53" s="30"/>
      <c r="E53" s="22"/>
      <c r="F53" s="22"/>
      <c r="G53" s="13"/>
      <c r="H53" s="13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2"/>
      <c r="D54" s="30"/>
      <c r="E54" s="22"/>
      <c r="F54" s="22"/>
      <c r="G54" s="13"/>
      <c r="H54" s="13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2"/>
      <c r="D55" s="30"/>
      <c r="E55" s="22"/>
      <c r="F55" s="22"/>
      <c r="G55" s="13"/>
      <c r="H55" s="13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2"/>
      <c r="D56" s="30"/>
      <c r="E56" s="22"/>
      <c r="F56" s="22"/>
      <c r="G56" s="13"/>
      <c r="H56" s="13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2"/>
      <c r="D57" s="30"/>
      <c r="E57" s="22"/>
      <c r="F57" s="22"/>
      <c r="G57" s="13"/>
      <c r="H57" s="13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2"/>
      <c r="D58" s="30"/>
      <c r="E58" s="22"/>
      <c r="F58" s="22"/>
      <c r="G58" s="13"/>
      <c r="H58" s="13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2"/>
      <c r="D59" s="30"/>
      <c r="E59" s="22"/>
      <c r="F59" s="22"/>
      <c r="G59" s="13"/>
      <c r="H59" s="13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2"/>
      <c r="D60" s="30"/>
      <c r="E60" s="22"/>
      <c r="F60" s="22"/>
      <c r="G60" s="13"/>
      <c r="H60" s="13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2"/>
      <c r="D61" s="30"/>
      <c r="E61" s="22"/>
      <c r="F61" s="22"/>
      <c r="G61" s="13"/>
      <c r="H61" s="13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2"/>
      <c r="D62" s="30"/>
      <c r="E62" s="22"/>
      <c r="F62" s="22"/>
      <c r="G62" s="13"/>
      <c r="H62" s="13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2"/>
      <c r="D63" s="30"/>
      <c r="E63" s="22"/>
      <c r="F63" s="22"/>
      <c r="G63" s="13"/>
      <c r="H63" s="13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2"/>
      <c r="D64" s="30"/>
      <c r="E64" s="22"/>
      <c r="F64" s="22"/>
      <c r="G64" s="13"/>
      <c r="H64" s="13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2"/>
      <c r="D65" s="30"/>
      <c r="E65" s="22"/>
      <c r="F65" s="22"/>
      <c r="G65" s="13"/>
      <c r="H65" s="13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2"/>
      <c r="D66" s="30"/>
      <c r="E66" s="22"/>
      <c r="F66" s="22"/>
      <c r="G66" s="13"/>
      <c r="H66" s="13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2"/>
      <c r="D67" s="30"/>
      <c r="E67" s="22"/>
      <c r="F67" s="22"/>
      <c r="G67" s="13"/>
      <c r="H67" s="13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2"/>
      <c r="D68" s="30"/>
      <c r="E68" s="22"/>
      <c r="F68" s="22"/>
      <c r="G68" s="13"/>
      <c r="H68" s="13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2"/>
      <c r="D69" s="30"/>
      <c r="E69" s="22"/>
      <c r="F69" s="22"/>
      <c r="G69" s="13"/>
      <c r="H69" s="13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2"/>
      <c r="D70" s="30"/>
      <c r="E70" s="22"/>
      <c r="F70" s="22"/>
      <c r="G70" s="13"/>
      <c r="H70" s="13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2"/>
      <c r="D71" s="30"/>
      <c r="E71" s="22"/>
      <c r="F71" s="22"/>
      <c r="G71" s="13"/>
      <c r="H71" s="13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2"/>
      <c r="D72" s="30"/>
      <c r="E72" s="22"/>
      <c r="F72" s="22"/>
      <c r="G72" s="13"/>
      <c r="H72" s="13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2"/>
      <c r="D73" s="30"/>
      <c r="E73" s="22"/>
      <c r="F73" s="22"/>
      <c r="G73" s="13"/>
      <c r="H73" s="13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2"/>
      <c r="D74" s="30"/>
      <c r="E74" s="22"/>
      <c r="F74" s="22"/>
      <c r="G74" s="13"/>
      <c r="H74" s="13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2"/>
      <c r="D75" s="30"/>
      <c r="E75" s="22"/>
      <c r="F75" s="22"/>
      <c r="G75" s="13"/>
      <c r="H75" s="13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2"/>
      <c r="D76" s="30"/>
      <c r="E76" s="22"/>
      <c r="F76" s="22"/>
      <c r="G76" s="13"/>
      <c r="H76" s="13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2"/>
      <c r="D77" s="30"/>
      <c r="E77" s="22"/>
      <c r="F77" s="22"/>
      <c r="G77" s="13"/>
      <c r="H77" s="13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2"/>
      <c r="D78" s="30"/>
      <c r="E78" s="22"/>
      <c r="F78" s="22"/>
      <c r="G78" s="13"/>
      <c r="H78" s="13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2"/>
      <c r="D79" s="30"/>
      <c r="E79" s="22"/>
      <c r="F79" s="22"/>
      <c r="G79" s="13"/>
      <c r="H79" s="13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2"/>
      <c r="D80" s="30"/>
      <c r="E80" s="22"/>
      <c r="F80" s="22"/>
      <c r="G80" s="13"/>
      <c r="H80" s="13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2"/>
      <c r="D81" s="30"/>
      <c r="E81" s="22"/>
      <c r="F81" s="22"/>
      <c r="G81" s="13"/>
      <c r="H81" s="13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2"/>
      <c r="D82" s="30"/>
      <c r="E82" s="22"/>
      <c r="F82" s="22"/>
      <c r="G82" s="13"/>
      <c r="H82" s="13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2"/>
      <c r="D83" s="30"/>
      <c r="E83" s="22"/>
      <c r="F83" s="22"/>
      <c r="G83" s="13"/>
      <c r="H83" s="13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2"/>
      <c r="D84" s="30"/>
      <c r="E84" s="22"/>
      <c r="F84" s="22"/>
      <c r="G84" s="13"/>
      <c r="H84" s="13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2"/>
      <c r="D85" s="30"/>
      <c r="E85" s="22"/>
      <c r="F85" s="22"/>
      <c r="G85" s="13"/>
      <c r="H85" s="13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2"/>
      <c r="D86" s="30"/>
      <c r="E86" s="22"/>
      <c r="F86" s="22"/>
      <c r="G86" s="13"/>
      <c r="H86" s="13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2"/>
      <c r="D87" s="30"/>
      <c r="E87" s="22"/>
      <c r="F87" s="22"/>
      <c r="G87" s="13"/>
      <c r="H87" s="13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2"/>
      <c r="D88" s="30"/>
      <c r="E88" s="22"/>
      <c r="F88" s="22"/>
      <c r="G88" s="13"/>
      <c r="H88" s="13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2"/>
      <c r="D89" s="30"/>
      <c r="E89" s="22"/>
      <c r="F89" s="22"/>
      <c r="G89" s="13"/>
      <c r="H89" s="13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2"/>
      <c r="D90" s="30"/>
      <c r="E90" s="22"/>
      <c r="F90" s="22"/>
      <c r="G90" s="13"/>
      <c r="H90" s="13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2"/>
      <c r="D91" s="30"/>
      <c r="E91" s="22"/>
      <c r="F91" s="22"/>
      <c r="G91" s="13"/>
      <c r="H91" s="13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2"/>
      <c r="D92" s="30"/>
      <c r="E92" s="22"/>
      <c r="F92" s="22"/>
      <c r="G92" s="13"/>
      <c r="H92" s="13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2"/>
      <c r="D93" s="30"/>
      <c r="E93" s="22"/>
      <c r="F93" s="22"/>
      <c r="G93" s="13"/>
      <c r="H93" s="13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2"/>
      <c r="D94" s="30"/>
      <c r="E94" s="22"/>
      <c r="F94" s="22"/>
      <c r="G94" s="13"/>
      <c r="H94" s="13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2"/>
      <c r="D95" s="30"/>
      <c r="E95" s="22"/>
      <c r="F95" s="22"/>
      <c r="G95" s="13"/>
      <c r="H95" s="13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2"/>
      <c r="D96" s="30"/>
      <c r="E96" s="22"/>
      <c r="F96" s="22"/>
      <c r="G96" s="13"/>
      <c r="H96" s="13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2"/>
      <c r="D97" s="30"/>
      <c r="E97" s="22"/>
      <c r="F97" s="22"/>
      <c r="G97" s="13"/>
      <c r="H97" s="13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2"/>
      <c r="D98" s="30"/>
      <c r="E98" s="22"/>
      <c r="F98" s="22"/>
      <c r="G98" s="13"/>
      <c r="H98" s="13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2"/>
      <c r="D99" s="30"/>
      <c r="E99" s="22"/>
      <c r="F99" s="22"/>
      <c r="G99" s="13"/>
      <c r="H99" s="13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2"/>
      <c r="D100" s="30"/>
      <c r="E100" s="22"/>
      <c r="F100" s="22"/>
      <c r="G100" s="13"/>
      <c r="H100" s="13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2"/>
      <c r="D101" s="30"/>
      <c r="E101" s="22"/>
      <c r="F101" s="22"/>
      <c r="G101" s="13"/>
      <c r="H101" s="13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2"/>
      <c r="D102" s="30"/>
      <c r="E102" s="22"/>
      <c r="F102" s="22"/>
      <c r="G102" s="13"/>
      <c r="H102" s="13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2"/>
      <c r="D103" s="30"/>
      <c r="E103" s="22"/>
      <c r="F103" s="22"/>
      <c r="G103" s="13"/>
      <c r="H103" s="13"/>
      <c r="I103" s="11"/>
      <c r="J103" s="11"/>
      <c r="K103" s="11"/>
      <c r="L103" s="11"/>
      <c r="M103" s="11"/>
      <c r="N103" s="5"/>
      <c r="O103" s="5"/>
      <c r="P103" s="5"/>
      <c r="Q103" s="11"/>
      <c r="R103" s="11"/>
      <c r="S103" s="11"/>
    </row>
    <row r="104" spans="3:19" ht="19.899999999999999" customHeight="1" x14ac:dyDescent="0.25">
      <c r="C104" s="22"/>
      <c r="D104" s="30"/>
      <c r="E104" s="22"/>
      <c r="F104" s="22"/>
      <c r="G104" s="13"/>
      <c r="H104" s="13"/>
      <c r="I104" s="11"/>
      <c r="J104" s="11"/>
      <c r="K104" s="11"/>
      <c r="L104" s="11"/>
      <c r="M104" s="11"/>
      <c r="N104" s="5"/>
      <c r="O104" s="5"/>
      <c r="P104" s="5"/>
      <c r="Q104" s="11"/>
      <c r="R104" s="11"/>
      <c r="S104" s="11"/>
    </row>
    <row r="105" spans="3:19" ht="19.899999999999999" customHeight="1" x14ac:dyDescent="0.25">
      <c r="C105" s="22"/>
      <c r="D105" s="30"/>
      <c r="E105" s="22"/>
      <c r="F105" s="22"/>
      <c r="G105" s="13"/>
      <c r="H105" s="13"/>
      <c r="I105" s="11"/>
      <c r="J105" s="11"/>
      <c r="K105" s="11"/>
      <c r="L105" s="11"/>
      <c r="M105" s="11"/>
      <c r="N105" s="5"/>
      <c r="O105" s="5"/>
      <c r="P105" s="5"/>
      <c r="Q105" s="11"/>
      <c r="R105" s="11"/>
      <c r="S105" s="11"/>
    </row>
    <row r="106" spans="3:19" ht="19.899999999999999" customHeight="1" x14ac:dyDescent="0.25">
      <c r="C106" s="22"/>
      <c r="D106" s="30"/>
      <c r="E106" s="22"/>
      <c r="F106" s="22"/>
      <c r="G106" s="13"/>
      <c r="H106" s="13"/>
      <c r="I106" s="11"/>
      <c r="J106" s="11"/>
      <c r="K106" s="11"/>
      <c r="L106" s="11"/>
      <c r="M106" s="11"/>
      <c r="N106" s="5"/>
      <c r="O106" s="5"/>
      <c r="P106" s="5"/>
      <c r="Q106" s="11"/>
      <c r="R106" s="11"/>
      <c r="S106" s="11"/>
    </row>
    <row r="107" spans="3:19" ht="19.899999999999999" customHeight="1" x14ac:dyDescent="0.25">
      <c r="C107" s="22"/>
      <c r="D107" s="30"/>
      <c r="E107" s="22"/>
      <c r="F107" s="22"/>
      <c r="G107" s="13"/>
      <c r="H107" s="13"/>
      <c r="I107" s="11"/>
      <c r="J107" s="11"/>
      <c r="K107" s="11"/>
      <c r="L107" s="11"/>
      <c r="M107" s="11"/>
      <c r="N107" s="5"/>
      <c r="O107" s="5"/>
      <c r="P107" s="5"/>
      <c r="Q107" s="11"/>
      <c r="R107" s="11"/>
      <c r="S107" s="11"/>
    </row>
    <row r="108" spans="3:19" ht="19.899999999999999" customHeight="1" x14ac:dyDescent="0.25">
      <c r="C108" s="22"/>
      <c r="D108" s="30"/>
      <c r="E108" s="22"/>
      <c r="F108" s="22"/>
      <c r="G108" s="13"/>
      <c r="H108" s="13"/>
      <c r="I108" s="11"/>
      <c r="J108" s="11"/>
      <c r="K108" s="11"/>
      <c r="L108" s="11"/>
      <c r="M108" s="11"/>
      <c r="N108" s="5"/>
      <c r="O108" s="5"/>
      <c r="P108" s="5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ht="19.899999999999999" customHeight="1" x14ac:dyDescent="0.25">
      <c r="C111"/>
      <c r="E111"/>
      <c r="F111"/>
      <c r="J111"/>
    </row>
    <row r="112" spans="3:19" ht="19.899999999999999" customHeight="1" x14ac:dyDescent="0.25">
      <c r="C112"/>
      <c r="E112"/>
      <c r="F112"/>
      <c r="J112"/>
    </row>
    <row r="113" spans="3:10" ht="19.899999999999999" customHeight="1" x14ac:dyDescent="0.25">
      <c r="C113"/>
      <c r="E113"/>
      <c r="F113"/>
      <c r="J113"/>
    </row>
    <row r="114" spans="3:10" ht="19.899999999999999" customHeight="1" x14ac:dyDescent="0.25">
      <c r="C114"/>
      <c r="E114"/>
      <c r="F114"/>
      <c r="J114"/>
    </row>
    <row r="115" spans="3:10" ht="19.899999999999999" customHeight="1" x14ac:dyDescent="0.25">
      <c r="C115"/>
      <c r="E115"/>
      <c r="F115"/>
      <c r="J115"/>
    </row>
    <row r="116" spans="3:10" ht="19.899999999999999" customHeight="1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  <row r="236" spans="3:10" x14ac:dyDescent="0.25">
      <c r="C236"/>
      <c r="E236"/>
      <c r="F236"/>
      <c r="J236"/>
    </row>
    <row r="237" spans="3:10" x14ac:dyDescent="0.25">
      <c r="C237"/>
      <c r="E237"/>
      <c r="F237"/>
      <c r="J237"/>
    </row>
    <row r="238" spans="3:10" x14ac:dyDescent="0.25">
      <c r="C238"/>
      <c r="E238"/>
      <c r="F238"/>
      <c r="J238"/>
    </row>
    <row r="239" spans="3:10" x14ac:dyDescent="0.25">
      <c r="C239"/>
      <c r="E239"/>
      <c r="F239"/>
      <c r="J239"/>
    </row>
  </sheetData>
  <sheetProtection algorithmName="SHA-512" hashValue="JHKgDxviauPUn01UqW58QBgNR9vLG29ihC5r8XwdtzUpU6sEdN3PdtQZHnh2JxDZ+0f+lgiM3e+j82aGyOrprA==" saltValue="HtlBit0bNqSQQQ7xp5SBPw==" spinCount="100000" sheet="1" objects="1" scenarios="1"/>
  <mergeCells count="19">
    <mergeCell ref="V7:V10"/>
    <mergeCell ref="V11:V12"/>
    <mergeCell ref="B23:G23"/>
    <mergeCell ref="R22:T22"/>
    <mergeCell ref="R21:T21"/>
    <mergeCell ref="B21:G21"/>
    <mergeCell ref="B22:H22"/>
    <mergeCell ref="V13:V14"/>
    <mergeCell ref="H7:H14"/>
    <mergeCell ref="L7:L16"/>
    <mergeCell ref="B1:D1"/>
    <mergeCell ref="G5:H5"/>
    <mergeCell ref="G2:N3"/>
    <mergeCell ref="I7:I16"/>
    <mergeCell ref="O7:O16"/>
    <mergeCell ref="J7:J16"/>
    <mergeCell ref="K7:K16"/>
    <mergeCell ref="M7:M16"/>
    <mergeCell ref="N7:N16"/>
  </mergeCells>
  <conditionalFormatting sqref="D7:D19 B7:B19">
    <cfRule type="containsBlanks" dxfId="11" priority="88">
      <formula>LEN(TRIM(B7))=0</formula>
    </cfRule>
  </conditionalFormatting>
  <conditionalFormatting sqref="B7:B19">
    <cfRule type="cellIs" dxfId="10" priority="85" operator="greaterThanOrEqual">
      <formula>1</formula>
    </cfRule>
  </conditionalFormatting>
  <conditionalFormatting sqref="T7:T19">
    <cfRule type="cellIs" dxfId="9" priority="72" operator="equal">
      <formula>"VYHOVUJE"</formula>
    </cfRule>
  </conditionalFormatting>
  <conditionalFormatting sqref="T7:T19">
    <cfRule type="cellIs" dxfId="8" priority="71" operator="equal">
      <formula>"NEVYHOVUJE"</formula>
    </cfRule>
  </conditionalFormatting>
  <conditionalFormatting sqref="G7:H7 R7:R19 G8:G19">
    <cfRule type="containsBlanks" dxfId="7" priority="65">
      <formula>LEN(TRIM(G7))=0</formula>
    </cfRule>
  </conditionalFormatting>
  <conditionalFormatting sqref="G7:H7 R7:R19 G8:G19">
    <cfRule type="notContainsBlanks" dxfId="6" priority="63">
      <formula>LEN(TRIM(G7))&gt;0</formula>
    </cfRule>
  </conditionalFormatting>
  <conditionalFormatting sqref="G7:H7 R7:R19 G8:G19">
    <cfRule type="notContainsBlanks" dxfId="5" priority="62">
      <formula>LEN(TRIM(G7))&gt;0</formula>
    </cfRule>
  </conditionalFormatting>
  <conditionalFormatting sqref="G7:H7 G8:G19">
    <cfRule type="notContainsBlanks" dxfId="4" priority="61">
      <formula>LEN(TRIM(G7))&gt;0</formula>
    </cfRule>
  </conditionalFormatting>
  <conditionalFormatting sqref="H15:H19">
    <cfRule type="containsBlanks" dxfId="3" priority="4">
      <formula>LEN(TRIM(H15))=0</formula>
    </cfRule>
  </conditionalFormatting>
  <conditionalFormatting sqref="H15:H19">
    <cfRule type="notContainsBlanks" dxfId="2" priority="3">
      <formula>LEN(TRIM(H15))&gt;0</formula>
    </cfRule>
  </conditionalFormatting>
  <conditionalFormatting sqref="H15:H19">
    <cfRule type="notContainsBlanks" dxfId="1" priority="2">
      <formula>LEN(TRIM(H15))&gt;0</formula>
    </cfRule>
  </conditionalFormatting>
  <conditionalFormatting sqref="H15:H19">
    <cfRule type="notContainsBlanks" dxfId="0" priority="1">
      <formula>LEN(TRIM(H15))&gt;0</formula>
    </cfRule>
  </conditionalFormatting>
  <dataValidations count="2">
    <dataValidation type="list" allowBlank="1" showInputMessage="1" showErrorMessage="1" sqref="J7 J17 J18 J19" xr:uid="{006F2A15-2179-46AE-BE20-DCC6C5F84EE9}">
      <formula1>"ANO,NE"</formula1>
    </dataValidation>
    <dataValidation type="list" showInputMessage="1" showErrorMessage="1" sqref="E7:E19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V17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2023-02-06T11:42:37Z</cp:lastPrinted>
  <dcterms:created xsi:type="dcterms:W3CDTF">2014-03-05T12:43:32Z</dcterms:created>
  <dcterms:modified xsi:type="dcterms:W3CDTF">2023-02-08T11:26:07Z</dcterms:modified>
</cp:coreProperties>
</file>