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08\1 výzva\"/>
    </mc:Choice>
  </mc:AlternateContent>
  <xr:revisionPtr revIDLastSave="0" documentId="13_ncr:1_{809144BE-B188-4AA3-8D86-F83A4878B372}" xr6:coauthVersionLast="47" xr6:coauthVersionMax="47" xr10:uidLastSave="{00000000-0000-0000-0000-000000000000}"/>
  <bookViews>
    <workbookView xWindow="28680" yWindow="-45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1" l="1"/>
  <c r="S17" i="1"/>
  <c r="S18" i="1"/>
  <c r="S14" i="1"/>
  <c r="T14" i="1"/>
  <c r="S15" i="1"/>
  <c r="T15" i="1"/>
  <c r="T18" i="1"/>
  <c r="S19" i="1"/>
  <c r="T19" i="1"/>
  <c r="P14" i="1"/>
  <c r="P15" i="1"/>
  <c r="P16" i="1"/>
  <c r="P17" i="1"/>
  <c r="P18" i="1"/>
  <c r="P19" i="1"/>
  <c r="T17" i="1" l="1"/>
  <c r="T16" i="1"/>
  <c r="S12" i="1"/>
  <c r="T8" i="1"/>
  <c r="S10" i="1"/>
  <c r="S11" i="1"/>
  <c r="S9" i="1"/>
  <c r="P8" i="1"/>
  <c r="P9" i="1"/>
  <c r="P10" i="1"/>
  <c r="P11" i="1"/>
  <c r="P12" i="1"/>
  <c r="P13" i="1"/>
  <c r="S8" i="1"/>
  <c r="S13" i="1"/>
  <c r="T13" i="1"/>
  <c r="T11" i="1" l="1"/>
  <c r="T10" i="1"/>
  <c r="T12" i="1"/>
  <c r="T9" i="1"/>
  <c r="P7" i="1" l="1"/>
  <c r="Q22" i="1" s="1"/>
  <c r="T7" i="1" l="1"/>
  <c r="S7" i="1" l="1"/>
  <c r="R22" i="1" s="1"/>
</calcChain>
</file>

<file path=xl/sharedStrings.xml><?xml version="1.0" encoding="utf-8"?>
<sst xmlns="http://schemas.openxmlformats.org/spreadsheetml/2006/main" count="95" uniqueCount="71">
  <si>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</si>
  <si>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</si>
  <si>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</si>
  <si>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</si>
  <si>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</si>
  <si>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</si>
  <si>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</si>
  <si>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</si>
  <si>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</si>
  <si>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</si>
  <si>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</si>
  <si>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</si>
  <si>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 xml:space="preserve">30233100-2 - Počítačové paměťové jednotky </t>
  </si>
  <si>
    <t xml:space="preserve">30237000-9 - Součásti, příslušenství a doplňky pro počítače </t>
  </si>
  <si>
    <t xml:space="preserve">32421000-0 - Síťová kabeláž 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</si>
  <si>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</si>
  <si>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</si>
  <si>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</si>
  <si>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</si>
  <si>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</si>
  <si>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</si>
  <si>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</si>
  <si>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</si>
  <si>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</si>
  <si>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</si>
  <si>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</si>
  <si>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</si>
  <si>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</si>
  <si>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</si>
  <si>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</si>
  <si>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</si>
  <si>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</si>
  <si>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</si>
  <si>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</si>
  <si>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ks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</si>
  <si>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</si>
  <si>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</si>
  <si>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008 - 2023 </t>
  </si>
  <si>
    <t>10G SFP+ AOC optický kabel aktivní, DDM, cisco comp., 3m</t>
  </si>
  <si>
    <t>Ing. Antonín Vrba, 
Tel.: 776 486 877,
37763 2867</t>
  </si>
  <si>
    <t>Univerzitní 20, 
301 00 Plzeň, 
Centrum informatizace a výpočetní techniky, 
místnost UI 411</t>
  </si>
  <si>
    <t>Optický patchcord E2000-E2000 1m SM</t>
  </si>
  <si>
    <t>Počet vláken: 2 (duplex).
Délka: 1 m.
Konektory: E2000 – E2000.
Typ vlákna: single mode.</t>
  </si>
  <si>
    <t>Optický patchcord E2000-LC 1m SM</t>
  </si>
  <si>
    <t>Počet vláken: 2 (duplex).
Délka: 1 m.
Konektory: E2000/APC-LC.
Typ vlákna: single mode.</t>
  </si>
  <si>
    <t>Optický patchcord E2000-LC 3m SM</t>
  </si>
  <si>
    <t>Počet vláken: 2 (duplex).
Délka: 3 m.
Konektory: E2000/APC-LC.
Typ vlákna: single mode.</t>
  </si>
  <si>
    <t>Optický patchcord E2000-LC 5m SM</t>
  </si>
  <si>
    <t>Počet vláken: 2 (duplex).
Délka: 5 m.
Konektory: E2000/APC-LC.
Typ vlákna: single mode.</t>
  </si>
  <si>
    <t>Délka: 3 m.
Formát: SFP+.
Přenosová rychlost: 10 Gbps.
Typ AOC/DAC kabelu: Aktivní.
Kompatibilita se zařízeními Cisco.</t>
  </si>
  <si>
    <t>Ethernetový switch, 5 portů, 5 x Gbit/s</t>
  </si>
  <si>
    <t>Podporované rychlosti [Mb/s]: 1 000.
Počet LAN 1000 Mbps: 5.
Databáze MAC adres pro 4 000 záznamů.
Kovové provedení.</t>
  </si>
  <si>
    <t>Univerzitní 20, 
301 00 Plzeň, 
Centrum informatizace a výpočetní techniky, 
místnost UI 416</t>
  </si>
  <si>
    <t>Stojan na monitor 27"</t>
  </si>
  <si>
    <t>Petra Maderová,
Tel.: 37763 1354</t>
  </si>
  <si>
    <t>Univerzitní 20,
301 00 Plzeň,
Informační a poradenské centrum,
místnost UI 213</t>
  </si>
  <si>
    <t>Masivní kovový stojan pod monitor s úhlopříčkou 27" v provedení šedostříbrná nebo černá, rozměr cca 22 x 29 cm, nastavitelná výška cca 11 - 18 cm, nosnost min. 15 kg.</t>
  </si>
  <si>
    <t>SSD disk</t>
  </si>
  <si>
    <t>UTP 1,5m</t>
  </si>
  <si>
    <t>UTP 5m</t>
  </si>
  <si>
    <t>UTP 15m</t>
  </si>
  <si>
    <t>Organizér kabelů</t>
  </si>
  <si>
    <t>Organizér kabelů, pro kabely do průměru 60 mm, černý, délka 10 m.</t>
  </si>
  <si>
    <t>Filip Bušek, 
Tel.: 735 715 934,
37763 5219</t>
  </si>
  <si>
    <t>Univerzitní 22, 
301 00 Plzeň,
Ústav jazykové přípravy,
místnost UU 306</t>
  </si>
  <si>
    <t>Kapacita min. 250GB.
Rychlost čtení min. 560MB/s.
Rychlost zápisu min. 530MB/s.
Životnost min. 150TBW.
Rozhraní: SATA III.
Disk musí mít vlastní SW na klonování disku.</t>
  </si>
  <si>
    <t>Síťový kabel - propojovací, délka 1,5 m, male konektor 2× RJ-45 (CAT6), oboustranná koncovka a stíněný kabel, UTP, rovné zakončení.</t>
  </si>
  <si>
    <t>Síťový kabel - propojovací, délka 5 m, male konektor 2× RJ-45 (CAT6), oboustranná koncovka a stíněný kabel, UTP, rovné zakončení.</t>
  </si>
  <si>
    <t>Síťový kabel - propojovací, délka 15 m, male konektor 2× RJ-45 (CAT6), oboustranná koncovka a stíněný kabel, UTP, rovné zakončení.</t>
  </si>
  <si>
    <t>Optická myš drátová</t>
  </si>
  <si>
    <t>Myš drátová, optická, min. 1 200 DPI, 3 tlačítka, délka kabelu 1 m, USB, symetrická,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</si>
</sst>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9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49" fontId="28" fillId="0" borderId="0" xfId="0" applyNumberFormat="1" applyFont="1" applyAlignment="1">
      <alignment horizontal="left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16" fillId="6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6" borderId="16" xfId="0" applyFont="1" applyFill="1" applyBorder="1" applyAlignment="1">
      <alignment horizontal="left" vertical="center" wrapText="1" indent="1"/>
    </xf>
    <xf numFmtId="0" fontId="3" fillId="6" borderId="18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3" fontId="0" fillId="2" borderId="22" xfId="0" applyNumberForma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 indent="1"/>
    </xf>
    <xf numFmtId="0" fontId="27" fillId="4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3" fontId="0" fillId="2" borderId="23" xfId="0" applyNumberForma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left" vertical="center" wrapText="1" indent="1"/>
    </xf>
    <xf numFmtId="0" fontId="3" fillId="3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3" fontId="0" fillId="2" borderId="24" xfId="0" applyNumberFormat="1" applyFill="1" applyBorder="1" applyAlignment="1">
      <alignment horizontal="center" vertical="center" wrapText="1"/>
    </xf>
    <xf numFmtId="0" fontId="16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0" fontId="8" fillId="3" borderId="25" xfId="0" applyFont="1" applyFill="1" applyBorder="1" applyAlignment="1">
      <alignment horizontal="center" vertical="center" wrapText="1"/>
    </xf>
    <xf numFmtId="3" fontId="0" fillId="2" borderId="26" xfId="0" applyNumberFormat="1" applyFill="1" applyBorder="1" applyAlignment="1">
      <alignment horizontal="center" vertical="center" wrapText="1"/>
    </xf>
    <xf numFmtId="0" fontId="16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left" vertical="center" wrapText="1" inden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2" fillId="6" borderId="25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11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27" fillId="4" borderId="13" xfId="0" applyFont="1" applyFill="1" applyBorder="1" applyAlignment="1">
      <alignment horizontal="center" vertical="center" wrapText="1"/>
    </xf>
    <xf numFmtId="0" fontId="27" fillId="4" borderId="14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164" fontId="15" fillId="0" borderId="10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164" fontId="15" fillId="0" borderId="12" xfId="0" applyNumberFormat="1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25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28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28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6" fillId="6" borderId="28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 applyProtection="1">
      <alignment horizontal="left" vertical="center" wrapText="1" indent="1"/>
      <protection locked="0"/>
    </xf>
    <xf numFmtId="164" fontId="17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2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9"/>
  <sheetViews>
    <sheetView tabSelected="1" topLeftCell="B1" zoomScaleNormal="100" workbookViewId="0">
      <selection activeCell="G7" sqref="G7:G1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4.28515625" style="1" customWidth="1"/>
    <col min="4" max="4" width="12.28515625" style="2" customWidth="1"/>
    <col min="5" max="5" width="10.5703125" style="3" customWidth="1"/>
    <col min="6" max="6" width="77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7" style="1" customWidth="1"/>
    <col min="11" max="11" width="27.85546875" hidden="1" customWidth="1"/>
    <col min="12" max="12" width="25.5703125" customWidth="1"/>
    <col min="13" max="13" width="30.5703125" customWidth="1"/>
    <col min="14" max="14" width="47.85546875" style="4" customWidth="1"/>
    <col min="15" max="15" width="27.42578125" style="4" customWidth="1"/>
    <col min="16" max="16" width="15.57031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6" style="5" customWidth="1"/>
  </cols>
  <sheetData>
    <row r="1" spans="1:22" ht="40.9" customHeight="1" x14ac:dyDescent="0.25">
      <c r="B1" s="152" t="s">
        <v>37</v>
      </c>
      <c r="C1" s="153"/>
      <c r="D1" s="153"/>
      <c r="E1"/>
      <c r="G1" s="41"/>
      <c r="V1"/>
    </row>
    <row r="2" spans="1:22" ht="27" customHeight="1" x14ac:dyDescent="0.25">
      <c r="C2"/>
      <c r="D2" s="9"/>
      <c r="E2" s="10"/>
      <c r="G2" s="165"/>
      <c r="H2" s="166"/>
      <c r="I2" s="166"/>
      <c r="J2" s="166"/>
      <c r="K2" s="166"/>
      <c r="L2" s="166"/>
      <c r="M2" s="166"/>
      <c r="N2" s="1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24"/>
      <c r="E3" s="124"/>
      <c r="F3" s="124"/>
      <c r="G3" s="166"/>
      <c r="H3" s="166"/>
      <c r="I3" s="166"/>
      <c r="J3" s="166"/>
      <c r="K3" s="166"/>
      <c r="L3" s="166"/>
      <c r="M3" s="166"/>
      <c r="N3" s="1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4"/>
      <c r="E4" s="124"/>
      <c r="F4" s="124"/>
      <c r="G4" s="124"/>
      <c r="H4" s="12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54" t="s">
        <v>2</v>
      </c>
      <c r="H5" s="15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16</v>
      </c>
      <c r="D6" s="32" t="s">
        <v>4</v>
      </c>
      <c r="E6" s="32" t="s">
        <v>17</v>
      </c>
      <c r="F6" s="32" t="s">
        <v>18</v>
      </c>
      <c r="G6" s="37" t="s">
        <v>27</v>
      </c>
      <c r="H6" s="38" t="s">
        <v>28</v>
      </c>
      <c r="I6" s="33" t="s">
        <v>19</v>
      </c>
      <c r="J6" s="32" t="s">
        <v>20</v>
      </c>
      <c r="K6" s="32" t="s">
        <v>36</v>
      </c>
      <c r="L6" s="34" t="s">
        <v>21</v>
      </c>
      <c r="M6" s="35" t="s">
        <v>22</v>
      </c>
      <c r="N6" s="34" t="s">
        <v>23</v>
      </c>
      <c r="O6" s="32" t="s">
        <v>32</v>
      </c>
      <c r="P6" s="34" t="s">
        <v>24</v>
      </c>
      <c r="Q6" s="32" t="s">
        <v>5</v>
      </c>
      <c r="R6" s="36" t="s">
        <v>6</v>
      </c>
      <c r="S6" s="123" t="s">
        <v>7</v>
      </c>
      <c r="T6" s="123" t="s">
        <v>8</v>
      </c>
      <c r="U6" s="34" t="s">
        <v>25</v>
      </c>
      <c r="V6" s="34" t="s">
        <v>26</v>
      </c>
    </row>
    <row r="7" spans="1:22" ht="90" customHeight="1" thickTop="1" thickBot="1" x14ac:dyDescent="0.3">
      <c r="A7" s="20"/>
      <c r="B7" s="42">
        <v>1</v>
      </c>
      <c r="C7" s="43" t="s">
        <v>41</v>
      </c>
      <c r="D7" s="44">
        <v>10</v>
      </c>
      <c r="E7" s="45" t="s">
        <v>34</v>
      </c>
      <c r="F7" s="68" t="s">
        <v>42</v>
      </c>
      <c r="G7" s="188"/>
      <c r="H7" s="132" t="s">
        <v>35</v>
      </c>
      <c r="I7" s="134" t="s">
        <v>33</v>
      </c>
      <c r="J7" s="137" t="s">
        <v>35</v>
      </c>
      <c r="K7" s="140"/>
      <c r="L7" s="58"/>
      <c r="M7" s="129" t="s">
        <v>39</v>
      </c>
      <c r="N7" s="129" t="s">
        <v>40</v>
      </c>
      <c r="O7" s="143">
        <v>21</v>
      </c>
      <c r="P7" s="46">
        <f>D7*Q7</f>
        <v>4500</v>
      </c>
      <c r="Q7" s="47">
        <v>450</v>
      </c>
      <c r="R7" s="189"/>
      <c r="S7" s="48">
        <f>D7*R7</f>
        <v>0</v>
      </c>
      <c r="T7" s="49" t="str">
        <f>IF(ISNUMBER(R7), IF(R7&gt;Q7,"NEVYHOVUJE","VYHOVUJE")," ")</f>
        <v xml:space="preserve"> </v>
      </c>
      <c r="U7" s="146"/>
      <c r="V7" s="149" t="s">
        <v>14</v>
      </c>
    </row>
    <row r="8" spans="1:22" ht="78" customHeight="1" thickTop="1" thickBot="1" x14ac:dyDescent="0.3">
      <c r="A8" s="20"/>
      <c r="B8" s="50">
        <v>2</v>
      </c>
      <c r="C8" s="51" t="s">
        <v>43</v>
      </c>
      <c r="D8" s="52">
        <v>20</v>
      </c>
      <c r="E8" s="53" t="s">
        <v>34</v>
      </c>
      <c r="F8" s="69" t="s">
        <v>44</v>
      </c>
      <c r="G8" s="188"/>
      <c r="H8" s="133"/>
      <c r="I8" s="135"/>
      <c r="J8" s="138"/>
      <c r="K8" s="141"/>
      <c r="L8" s="128"/>
      <c r="M8" s="130"/>
      <c r="N8" s="130"/>
      <c r="O8" s="144"/>
      <c r="P8" s="54">
        <f>D8*Q8</f>
        <v>6400</v>
      </c>
      <c r="Q8" s="55">
        <v>320</v>
      </c>
      <c r="R8" s="189"/>
      <c r="S8" s="56">
        <f>D8*R8</f>
        <v>0</v>
      </c>
      <c r="T8" s="57" t="str">
        <f>IF(ISNUMBER(R8), IF(R8&gt;Q8,"NEVYHOVUJE","VYHOVUJE")," ")</f>
        <v xml:space="preserve"> </v>
      </c>
      <c r="U8" s="147"/>
      <c r="V8" s="150"/>
    </row>
    <row r="9" spans="1:22" ht="76.5" customHeight="1" thickTop="1" thickBot="1" x14ac:dyDescent="0.3">
      <c r="A9" s="20"/>
      <c r="B9" s="50">
        <v>3</v>
      </c>
      <c r="C9" s="51" t="s">
        <v>45</v>
      </c>
      <c r="D9" s="52">
        <v>20</v>
      </c>
      <c r="E9" s="53" t="s">
        <v>34</v>
      </c>
      <c r="F9" s="69" t="s">
        <v>46</v>
      </c>
      <c r="G9" s="188"/>
      <c r="H9" s="133"/>
      <c r="I9" s="135"/>
      <c r="J9" s="138"/>
      <c r="K9" s="141"/>
      <c r="L9" s="128"/>
      <c r="M9" s="130"/>
      <c r="N9" s="130"/>
      <c r="O9" s="144"/>
      <c r="P9" s="54">
        <f>D9*Q9</f>
        <v>7000</v>
      </c>
      <c r="Q9" s="55">
        <v>350</v>
      </c>
      <c r="R9" s="189"/>
      <c r="S9" s="56">
        <f>D9*R9</f>
        <v>0</v>
      </c>
      <c r="T9" s="57" t="str">
        <f t="shared" ref="T9:T13" si="0">IF(ISNUMBER(R9), IF(R9&gt;Q9,"NEVYHOVUJE","VYHOVUJE")," ")</f>
        <v xml:space="preserve"> </v>
      </c>
      <c r="U9" s="147"/>
      <c r="V9" s="150"/>
    </row>
    <row r="10" spans="1:22" ht="78" customHeight="1" thickTop="1" thickBot="1" x14ac:dyDescent="0.3">
      <c r="A10" s="20"/>
      <c r="B10" s="50">
        <v>4</v>
      </c>
      <c r="C10" s="51" t="s">
        <v>47</v>
      </c>
      <c r="D10" s="52">
        <v>10</v>
      </c>
      <c r="E10" s="53" t="s">
        <v>34</v>
      </c>
      <c r="F10" s="69" t="s">
        <v>48</v>
      </c>
      <c r="G10" s="188"/>
      <c r="H10" s="133"/>
      <c r="I10" s="135"/>
      <c r="J10" s="138"/>
      <c r="K10" s="141"/>
      <c r="L10" s="128"/>
      <c r="M10" s="130"/>
      <c r="N10" s="130"/>
      <c r="O10" s="144"/>
      <c r="P10" s="54">
        <f>D10*Q10</f>
        <v>3700</v>
      </c>
      <c r="Q10" s="55">
        <v>370</v>
      </c>
      <c r="R10" s="189"/>
      <c r="S10" s="56">
        <f>D10*R10</f>
        <v>0</v>
      </c>
      <c r="T10" s="57" t="str">
        <f t="shared" si="0"/>
        <v xml:space="preserve"> </v>
      </c>
      <c r="U10" s="147"/>
      <c r="V10" s="150"/>
    </row>
    <row r="11" spans="1:22" ht="96" customHeight="1" thickTop="1" thickBot="1" x14ac:dyDescent="0.3">
      <c r="A11" s="20"/>
      <c r="B11" s="59">
        <v>5</v>
      </c>
      <c r="C11" s="60" t="s">
        <v>38</v>
      </c>
      <c r="D11" s="61">
        <v>10</v>
      </c>
      <c r="E11" s="62" t="s">
        <v>34</v>
      </c>
      <c r="F11" s="70" t="s">
        <v>49</v>
      </c>
      <c r="G11" s="188"/>
      <c r="H11" s="133"/>
      <c r="I11" s="136"/>
      <c r="J11" s="139"/>
      <c r="K11" s="142"/>
      <c r="L11" s="63"/>
      <c r="M11" s="131"/>
      <c r="N11" s="131"/>
      <c r="O11" s="145"/>
      <c r="P11" s="64">
        <f>D11*Q11</f>
        <v>7500</v>
      </c>
      <c r="Q11" s="65">
        <v>750</v>
      </c>
      <c r="R11" s="189"/>
      <c r="S11" s="66">
        <f>D11*R11</f>
        <v>0</v>
      </c>
      <c r="T11" s="67" t="str">
        <f t="shared" si="0"/>
        <v xml:space="preserve"> </v>
      </c>
      <c r="U11" s="148"/>
      <c r="V11" s="151"/>
    </row>
    <row r="12" spans="1:22" ht="89.25" customHeight="1" thickTop="1" thickBot="1" x14ac:dyDescent="0.3">
      <c r="A12" s="20"/>
      <c r="B12" s="71">
        <v>6</v>
      </c>
      <c r="C12" s="72" t="s">
        <v>50</v>
      </c>
      <c r="D12" s="73">
        <v>10</v>
      </c>
      <c r="E12" s="74" t="s">
        <v>34</v>
      </c>
      <c r="F12" s="75" t="s">
        <v>51</v>
      </c>
      <c r="G12" s="188"/>
      <c r="H12" s="76" t="s">
        <v>35</v>
      </c>
      <c r="I12" s="77" t="s">
        <v>33</v>
      </c>
      <c r="J12" s="77" t="s">
        <v>35</v>
      </c>
      <c r="K12" s="78"/>
      <c r="L12" s="79"/>
      <c r="M12" s="87" t="s">
        <v>39</v>
      </c>
      <c r="N12" s="87" t="s">
        <v>52</v>
      </c>
      <c r="O12" s="80">
        <v>21</v>
      </c>
      <c r="P12" s="81">
        <f>D12*Q12</f>
        <v>6000</v>
      </c>
      <c r="Q12" s="82">
        <v>600</v>
      </c>
      <c r="R12" s="189"/>
      <c r="S12" s="83">
        <f>D12*R12</f>
        <v>0</v>
      </c>
      <c r="T12" s="84" t="str">
        <f t="shared" si="0"/>
        <v xml:space="preserve"> </v>
      </c>
      <c r="U12" s="85"/>
      <c r="V12" s="86" t="s">
        <v>15</v>
      </c>
    </row>
    <row r="13" spans="1:22" ht="111" customHeight="1" thickTop="1" thickBot="1" x14ac:dyDescent="0.3">
      <c r="A13" s="20"/>
      <c r="B13" s="88">
        <v>7</v>
      </c>
      <c r="C13" s="89" t="s">
        <v>53</v>
      </c>
      <c r="D13" s="90">
        <v>1</v>
      </c>
      <c r="E13" s="91" t="s">
        <v>34</v>
      </c>
      <c r="F13" s="92" t="s">
        <v>56</v>
      </c>
      <c r="G13" s="188"/>
      <c r="H13" s="125" t="s">
        <v>35</v>
      </c>
      <c r="I13" s="93" t="s">
        <v>33</v>
      </c>
      <c r="J13" s="93" t="s">
        <v>35</v>
      </c>
      <c r="K13" s="126"/>
      <c r="L13" s="127"/>
      <c r="M13" s="94" t="s">
        <v>54</v>
      </c>
      <c r="N13" s="95" t="s">
        <v>55</v>
      </c>
      <c r="O13" s="122">
        <v>21</v>
      </c>
      <c r="P13" s="96">
        <f>D13*Q13</f>
        <v>1500</v>
      </c>
      <c r="Q13" s="97">
        <v>1500</v>
      </c>
      <c r="R13" s="189"/>
      <c r="S13" s="98">
        <f>D13*R13</f>
        <v>0</v>
      </c>
      <c r="T13" s="99" t="str">
        <f t="shared" si="0"/>
        <v xml:space="preserve"> </v>
      </c>
      <c r="U13" s="121"/>
      <c r="V13" s="100" t="s">
        <v>13</v>
      </c>
    </row>
    <row r="14" spans="1:22" ht="126.75" customHeight="1" thickTop="1" thickBot="1" x14ac:dyDescent="0.3">
      <c r="A14" s="20"/>
      <c r="B14" s="101">
        <v>8</v>
      </c>
      <c r="C14" s="102" t="s">
        <v>57</v>
      </c>
      <c r="D14" s="103">
        <v>6</v>
      </c>
      <c r="E14" s="104" t="s">
        <v>34</v>
      </c>
      <c r="F14" s="119" t="s">
        <v>65</v>
      </c>
      <c r="G14" s="188"/>
      <c r="H14" s="167" t="s">
        <v>35</v>
      </c>
      <c r="I14" s="169" t="s">
        <v>33</v>
      </c>
      <c r="J14" s="169" t="s">
        <v>35</v>
      </c>
      <c r="K14" s="172"/>
      <c r="L14" s="174"/>
      <c r="M14" s="177" t="s">
        <v>63</v>
      </c>
      <c r="N14" s="177" t="s">
        <v>64</v>
      </c>
      <c r="O14" s="186">
        <v>14</v>
      </c>
      <c r="P14" s="105">
        <f>D14*Q14</f>
        <v>4200</v>
      </c>
      <c r="Q14" s="106">
        <v>700</v>
      </c>
      <c r="R14" s="189"/>
      <c r="S14" s="107">
        <f>D14*R14</f>
        <v>0</v>
      </c>
      <c r="T14" s="108" t="str">
        <f t="shared" ref="T14:T19" si="1">IF(ISNUMBER(R14), IF(R14&gt;Q14,"NEVYHOVUJE","VYHOVUJE")," ")</f>
        <v xml:space="preserve"> </v>
      </c>
      <c r="U14" s="182"/>
      <c r="V14" s="109" t="s">
        <v>12</v>
      </c>
    </row>
    <row r="15" spans="1:22" ht="39" customHeight="1" thickTop="1" thickBot="1" x14ac:dyDescent="0.3">
      <c r="A15" s="20"/>
      <c r="B15" s="50">
        <v>9</v>
      </c>
      <c r="C15" s="51" t="s">
        <v>58</v>
      </c>
      <c r="D15" s="52">
        <v>10</v>
      </c>
      <c r="E15" s="53" t="s">
        <v>34</v>
      </c>
      <c r="F15" s="120" t="s">
        <v>66</v>
      </c>
      <c r="G15" s="188"/>
      <c r="H15" s="133"/>
      <c r="I15" s="170"/>
      <c r="J15" s="170"/>
      <c r="K15" s="141"/>
      <c r="L15" s="175"/>
      <c r="M15" s="178"/>
      <c r="N15" s="180"/>
      <c r="O15" s="144"/>
      <c r="P15" s="54">
        <f>D15*Q15</f>
        <v>850</v>
      </c>
      <c r="Q15" s="55">
        <v>85</v>
      </c>
      <c r="R15" s="189"/>
      <c r="S15" s="56">
        <f>D15*R15</f>
        <v>0</v>
      </c>
      <c r="T15" s="57" t="str">
        <f t="shared" si="1"/>
        <v xml:space="preserve"> </v>
      </c>
      <c r="U15" s="147"/>
      <c r="V15" s="184" t="s">
        <v>11</v>
      </c>
    </row>
    <row r="16" spans="1:22" ht="39" customHeight="1" thickTop="1" thickBot="1" x14ac:dyDescent="0.3">
      <c r="A16" s="20"/>
      <c r="B16" s="50">
        <v>10</v>
      </c>
      <c r="C16" s="51" t="s">
        <v>59</v>
      </c>
      <c r="D16" s="52">
        <v>5</v>
      </c>
      <c r="E16" s="53" t="s">
        <v>34</v>
      </c>
      <c r="F16" s="120" t="s">
        <v>67</v>
      </c>
      <c r="G16" s="188"/>
      <c r="H16" s="133"/>
      <c r="I16" s="170"/>
      <c r="J16" s="170"/>
      <c r="K16" s="141"/>
      <c r="L16" s="175"/>
      <c r="M16" s="178"/>
      <c r="N16" s="180"/>
      <c r="O16" s="144"/>
      <c r="P16" s="54">
        <f>D16*Q16</f>
        <v>575</v>
      </c>
      <c r="Q16" s="55">
        <v>115</v>
      </c>
      <c r="R16" s="189"/>
      <c r="S16" s="56">
        <f>D16*R16</f>
        <v>0</v>
      </c>
      <c r="T16" s="57" t="str">
        <f t="shared" si="1"/>
        <v xml:space="preserve"> </v>
      </c>
      <c r="U16" s="147"/>
      <c r="V16" s="150"/>
    </row>
    <row r="17" spans="1:22" ht="39" customHeight="1" thickTop="1" thickBot="1" x14ac:dyDescent="0.3">
      <c r="A17" s="20"/>
      <c r="B17" s="50">
        <v>11</v>
      </c>
      <c r="C17" s="51" t="s">
        <v>60</v>
      </c>
      <c r="D17" s="52">
        <v>5</v>
      </c>
      <c r="E17" s="53" t="s">
        <v>34</v>
      </c>
      <c r="F17" s="120" t="s">
        <v>68</v>
      </c>
      <c r="G17" s="188"/>
      <c r="H17" s="133"/>
      <c r="I17" s="170"/>
      <c r="J17" s="170"/>
      <c r="K17" s="141"/>
      <c r="L17" s="175"/>
      <c r="M17" s="178"/>
      <c r="N17" s="180"/>
      <c r="O17" s="144"/>
      <c r="P17" s="54">
        <f>D17*Q17</f>
        <v>700</v>
      </c>
      <c r="Q17" s="55">
        <v>140</v>
      </c>
      <c r="R17" s="189"/>
      <c r="S17" s="56">
        <f>D17*R17</f>
        <v>0</v>
      </c>
      <c r="T17" s="57" t="str">
        <f t="shared" si="1"/>
        <v xml:space="preserve"> </v>
      </c>
      <c r="U17" s="147"/>
      <c r="V17" s="150"/>
    </row>
    <row r="18" spans="1:22" ht="44.25" customHeight="1" thickTop="1" thickBot="1" x14ac:dyDescent="0.3">
      <c r="A18" s="20"/>
      <c r="B18" s="50">
        <v>12</v>
      </c>
      <c r="C18" s="51" t="s">
        <v>69</v>
      </c>
      <c r="D18" s="52">
        <v>6</v>
      </c>
      <c r="E18" s="53" t="s">
        <v>34</v>
      </c>
      <c r="F18" s="120" t="s">
        <v>70</v>
      </c>
      <c r="G18" s="188"/>
      <c r="H18" s="133"/>
      <c r="I18" s="170"/>
      <c r="J18" s="170"/>
      <c r="K18" s="141"/>
      <c r="L18" s="175"/>
      <c r="M18" s="178"/>
      <c r="N18" s="180"/>
      <c r="O18" s="144"/>
      <c r="P18" s="54">
        <f>D18*Q18</f>
        <v>1200</v>
      </c>
      <c r="Q18" s="55">
        <v>200</v>
      </c>
      <c r="R18" s="189"/>
      <c r="S18" s="56">
        <f>D18*R18</f>
        <v>0</v>
      </c>
      <c r="T18" s="57" t="str">
        <f t="shared" si="1"/>
        <v xml:space="preserve"> </v>
      </c>
      <c r="U18" s="147"/>
      <c r="V18" s="150"/>
    </row>
    <row r="19" spans="1:22" ht="49.5" customHeight="1" thickTop="1" thickBot="1" x14ac:dyDescent="0.3">
      <c r="A19" s="20"/>
      <c r="B19" s="110">
        <v>13</v>
      </c>
      <c r="C19" s="111" t="s">
        <v>61</v>
      </c>
      <c r="D19" s="112">
        <v>2</v>
      </c>
      <c r="E19" s="113" t="s">
        <v>34</v>
      </c>
      <c r="F19" s="114" t="s">
        <v>62</v>
      </c>
      <c r="G19" s="188"/>
      <c r="H19" s="168"/>
      <c r="I19" s="171"/>
      <c r="J19" s="171"/>
      <c r="K19" s="173"/>
      <c r="L19" s="176"/>
      <c r="M19" s="179"/>
      <c r="N19" s="181"/>
      <c r="O19" s="187"/>
      <c r="P19" s="115">
        <f>D19*Q19</f>
        <v>500</v>
      </c>
      <c r="Q19" s="116">
        <v>250</v>
      </c>
      <c r="R19" s="189"/>
      <c r="S19" s="117">
        <f>D19*R19</f>
        <v>0</v>
      </c>
      <c r="T19" s="118" t="str">
        <f t="shared" si="1"/>
        <v xml:space="preserve"> </v>
      </c>
      <c r="U19" s="183"/>
      <c r="V19" s="185"/>
    </row>
    <row r="20" spans="1:22" ht="17.45" customHeight="1" thickTop="1" thickBot="1" x14ac:dyDescent="0.3">
      <c r="C20"/>
      <c r="D20"/>
      <c r="E20"/>
      <c r="F20"/>
      <c r="G20"/>
      <c r="H20"/>
      <c r="I20"/>
      <c r="J20"/>
      <c r="N20"/>
      <c r="O20"/>
      <c r="P20"/>
    </row>
    <row r="21" spans="1:22" ht="51.75" customHeight="1" thickTop="1" thickBot="1" x14ac:dyDescent="0.3">
      <c r="B21" s="163" t="s">
        <v>31</v>
      </c>
      <c r="C21" s="163"/>
      <c r="D21" s="163"/>
      <c r="E21" s="163"/>
      <c r="F21" s="163"/>
      <c r="G21" s="163"/>
      <c r="H21" s="40"/>
      <c r="I21" s="40"/>
      <c r="J21" s="21"/>
      <c r="K21" s="21"/>
      <c r="L21" s="6"/>
      <c r="M21" s="6"/>
      <c r="N21" s="6"/>
      <c r="O21" s="22"/>
      <c r="P21" s="22"/>
      <c r="Q21" s="23" t="s">
        <v>9</v>
      </c>
      <c r="R21" s="160" t="s">
        <v>10</v>
      </c>
      <c r="S21" s="161"/>
      <c r="T21" s="162"/>
      <c r="U21" s="24"/>
      <c r="V21" s="25"/>
    </row>
    <row r="22" spans="1:22" ht="50.45" customHeight="1" thickTop="1" thickBot="1" x14ac:dyDescent="0.3">
      <c r="B22" s="164" t="s">
        <v>29</v>
      </c>
      <c r="C22" s="164"/>
      <c r="D22" s="164"/>
      <c r="E22" s="164"/>
      <c r="F22" s="164"/>
      <c r="G22" s="164"/>
      <c r="H22" s="164"/>
      <c r="I22" s="26"/>
      <c r="L22" s="9"/>
      <c r="M22" s="9"/>
      <c r="N22" s="9"/>
      <c r="O22" s="27"/>
      <c r="P22" s="27"/>
      <c r="Q22" s="28">
        <f>SUM(P7:P19)</f>
        <v>44625</v>
      </c>
      <c r="R22" s="157">
        <f>SUM(S7:S19)</f>
        <v>0</v>
      </c>
      <c r="S22" s="158"/>
      <c r="T22" s="159"/>
    </row>
    <row r="23" spans="1:22" ht="15.75" thickTop="1" x14ac:dyDescent="0.25">
      <c r="B23" s="156" t="s">
        <v>30</v>
      </c>
      <c r="C23" s="156"/>
      <c r="D23" s="156"/>
      <c r="E23" s="156"/>
      <c r="F23" s="156"/>
      <c r="G23" s="156"/>
      <c r="H23" s="124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1:22" x14ac:dyDescent="0.25">
      <c r="B24" s="39"/>
      <c r="C24" s="39"/>
      <c r="D24" s="39"/>
      <c r="E24" s="39"/>
      <c r="F24" s="39"/>
      <c r="G24" s="124"/>
      <c r="H24" s="124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1:22" x14ac:dyDescent="0.25">
      <c r="B25" s="39"/>
      <c r="C25" s="39"/>
      <c r="D25" s="39"/>
      <c r="E25" s="39"/>
      <c r="F25" s="39"/>
      <c r="G25" s="124"/>
      <c r="H25" s="124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1:22" x14ac:dyDescent="0.25">
      <c r="B26" s="39"/>
      <c r="C26" s="39"/>
      <c r="D26" s="39"/>
      <c r="E26" s="39"/>
      <c r="F26" s="39"/>
      <c r="G26" s="124"/>
      <c r="H26" s="124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1:22" ht="19.899999999999999" customHeight="1" x14ac:dyDescent="0.25">
      <c r="C27" s="21"/>
      <c r="D27" s="29"/>
      <c r="E27" s="21"/>
      <c r="F27" s="21"/>
      <c r="G27" s="124"/>
      <c r="H27" s="124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1:22" ht="19.899999999999999" customHeight="1" x14ac:dyDescent="0.25">
      <c r="H28" s="3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1:22" ht="19.899999999999999" customHeight="1" x14ac:dyDescent="0.25">
      <c r="C29" s="21"/>
      <c r="D29" s="29"/>
      <c r="E29" s="21"/>
      <c r="F29" s="21"/>
      <c r="G29" s="124"/>
      <c r="H29" s="124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1:22" ht="19.899999999999999" customHeight="1" x14ac:dyDescent="0.25">
      <c r="C30" s="21"/>
      <c r="D30" s="29"/>
      <c r="E30" s="21"/>
      <c r="F30" s="21"/>
      <c r="G30" s="124"/>
      <c r="H30" s="124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1:22" ht="19.899999999999999" customHeight="1" x14ac:dyDescent="0.25">
      <c r="C31" s="21"/>
      <c r="D31" s="29"/>
      <c r="E31" s="21"/>
      <c r="F31" s="21"/>
      <c r="G31" s="124"/>
      <c r="H31" s="124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1:22" ht="19.899999999999999" customHeight="1" x14ac:dyDescent="0.25">
      <c r="C32" s="21"/>
      <c r="D32" s="29"/>
      <c r="E32" s="21"/>
      <c r="F32" s="21"/>
      <c r="G32" s="124"/>
      <c r="H32" s="124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4"/>
      <c r="H33" s="124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4"/>
      <c r="H34" s="124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4"/>
      <c r="H35" s="124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4"/>
      <c r="H36" s="124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4"/>
      <c r="H37" s="124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4"/>
      <c r="H38" s="124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4"/>
      <c r="H39" s="124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4"/>
      <c r="H40" s="124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4"/>
      <c r="H41" s="124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4"/>
      <c r="H42" s="124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4"/>
      <c r="H43" s="124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4"/>
      <c r="H44" s="124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4"/>
      <c r="H45" s="124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4"/>
      <c r="H46" s="124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4"/>
      <c r="H47" s="124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4"/>
      <c r="H48" s="124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4"/>
      <c r="H49" s="124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4"/>
      <c r="H50" s="124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4"/>
      <c r="H51" s="124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4"/>
      <c r="H52" s="124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4"/>
      <c r="H53" s="124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4"/>
      <c r="H54" s="124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4"/>
      <c r="H55" s="124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4"/>
      <c r="H56" s="124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4"/>
      <c r="H57" s="124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4"/>
      <c r="H58" s="124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4"/>
      <c r="H59" s="124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4"/>
      <c r="H60" s="124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4"/>
      <c r="H61" s="124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4"/>
      <c r="H62" s="124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4"/>
      <c r="H63" s="124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4"/>
      <c r="H64" s="124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4"/>
      <c r="H65" s="124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4"/>
      <c r="H66" s="124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4"/>
      <c r="H67" s="124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4"/>
      <c r="H68" s="124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4"/>
      <c r="H69" s="124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4"/>
      <c r="H70" s="124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4"/>
      <c r="H71" s="124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4"/>
      <c r="H72" s="124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4"/>
      <c r="H73" s="124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4"/>
      <c r="H74" s="124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4"/>
      <c r="H75" s="124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4"/>
      <c r="H76" s="124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4"/>
      <c r="H77" s="124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4"/>
      <c r="H78" s="124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4"/>
      <c r="H79" s="124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4"/>
      <c r="H80" s="124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4"/>
      <c r="H81" s="124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4"/>
      <c r="H82" s="124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4"/>
      <c r="H83" s="124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4"/>
      <c r="H84" s="124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4"/>
      <c r="H85" s="124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4"/>
      <c r="H86" s="124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4"/>
      <c r="H87" s="124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4"/>
      <c r="H88" s="124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4"/>
      <c r="H89" s="124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4"/>
      <c r="H90" s="124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4"/>
      <c r="H91" s="124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4"/>
      <c r="H92" s="124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4"/>
      <c r="H93" s="124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4"/>
      <c r="H94" s="124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4"/>
      <c r="H95" s="124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4"/>
      <c r="H96" s="124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4"/>
      <c r="H97" s="124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4"/>
      <c r="H98" s="124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4"/>
      <c r="H99" s="124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4"/>
      <c r="H100" s="124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4"/>
      <c r="H101" s="124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4"/>
      <c r="H102" s="124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4"/>
      <c r="H103" s="124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24"/>
      <c r="H104" s="124"/>
      <c r="I104" s="11"/>
      <c r="J104" s="11"/>
      <c r="K104" s="11"/>
      <c r="L104" s="11"/>
      <c r="M104" s="11"/>
      <c r="N104" s="5"/>
      <c r="O104" s="5"/>
      <c r="P104" s="5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24"/>
      <c r="H105" s="124"/>
      <c r="I105" s="11"/>
      <c r="J105" s="11"/>
      <c r="K105" s="11"/>
      <c r="L105" s="11"/>
      <c r="M105" s="11"/>
      <c r="N105" s="5"/>
      <c r="O105" s="5"/>
      <c r="P105" s="5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24"/>
      <c r="H106" s="124"/>
      <c r="I106" s="11"/>
      <c r="J106" s="11"/>
      <c r="K106" s="11"/>
      <c r="L106" s="11"/>
      <c r="M106" s="11"/>
      <c r="N106" s="5"/>
      <c r="O106" s="5"/>
      <c r="P106" s="5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24"/>
      <c r="H107" s="124"/>
      <c r="I107" s="11"/>
      <c r="J107" s="11"/>
      <c r="K107" s="11"/>
      <c r="L107" s="11"/>
      <c r="M107" s="11"/>
      <c r="N107" s="5"/>
      <c r="O107" s="5"/>
      <c r="P107" s="5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24"/>
      <c r="H108" s="124"/>
      <c r="I108" s="11"/>
      <c r="J108" s="11"/>
      <c r="K108" s="11"/>
      <c r="L108" s="11"/>
      <c r="M108" s="11"/>
      <c r="N108" s="5"/>
      <c r="O108" s="5"/>
      <c r="P108" s="5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ht="19.899999999999999" customHeight="1" x14ac:dyDescent="0.25">
      <c r="C113"/>
      <c r="E113"/>
      <c r="F113"/>
      <c r="J113"/>
    </row>
    <row r="114" spans="3:10" ht="19.899999999999999" customHeight="1" x14ac:dyDescent="0.25">
      <c r="C114"/>
      <c r="E114"/>
      <c r="F114"/>
      <c r="J114"/>
    </row>
    <row r="115" spans="3:10" ht="19.899999999999999" customHeight="1" x14ac:dyDescent="0.25">
      <c r="C115"/>
      <c r="E115"/>
      <c r="F115"/>
      <c r="J115"/>
    </row>
    <row r="116" spans="3:10" ht="19.899999999999999" customHeight="1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  <row r="236" spans="3:10" x14ac:dyDescent="0.25">
      <c r="C236"/>
      <c r="E236"/>
      <c r="F236"/>
      <c r="J236"/>
    </row>
    <row r="237" spans="3:10" x14ac:dyDescent="0.25">
      <c r="C237"/>
      <c r="E237"/>
      <c r="F237"/>
      <c r="J237"/>
    </row>
    <row r="238" spans="3:10" x14ac:dyDescent="0.25">
      <c r="C238"/>
      <c r="E238"/>
      <c r="F238"/>
      <c r="J238"/>
    </row>
    <row r="239" spans="3:10" x14ac:dyDescent="0.25">
      <c r="C239"/>
      <c r="E239"/>
      <c r="F239"/>
      <c r="J239"/>
    </row>
  </sheetData>
  <sheetProtection algorithmName="SHA-512" hashValue="501Oj99jmKB+Dsi37j+B4qJOkZqwKQwwDDkoH2inI3dXBE/fvVZpqYBz3yG+FVIbpEL5dAsWq6eK1wMe7NO8KA==" saltValue="dMIVPgfSmwO8lB5HPBhcQw==" spinCount="100000" sheet="1" objects="1" scenarios="1"/>
  <mergeCells count="27">
    <mergeCell ref="U14:U19"/>
    <mergeCell ref="V15:V19"/>
    <mergeCell ref="O14:O19"/>
    <mergeCell ref="B1:D1"/>
    <mergeCell ref="G5:H5"/>
    <mergeCell ref="B23:G23"/>
    <mergeCell ref="R22:T22"/>
    <mergeCell ref="R21:T21"/>
    <mergeCell ref="B21:G21"/>
    <mergeCell ref="B22:H22"/>
    <mergeCell ref="G2:N3"/>
    <mergeCell ref="H14:H19"/>
    <mergeCell ref="I14:I19"/>
    <mergeCell ref="J14:J19"/>
    <mergeCell ref="K14:K19"/>
    <mergeCell ref="L14:L19"/>
    <mergeCell ref="M14:M19"/>
    <mergeCell ref="N14:N19"/>
    <mergeCell ref="O7:O11"/>
    <mergeCell ref="U7:U11"/>
    <mergeCell ref="V7:V11"/>
    <mergeCell ref="N7:N11"/>
    <mergeCell ref="H7:H11"/>
    <mergeCell ref="I7:I11"/>
    <mergeCell ref="J7:J11"/>
    <mergeCell ref="K7:K11"/>
    <mergeCell ref="M7:M11"/>
  </mergeCells>
  <conditionalFormatting sqref="D7:D19 B7:B19">
    <cfRule type="containsBlanks" dxfId="11" priority="84">
      <formula>LEN(TRIM(B7))=0</formula>
    </cfRule>
  </conditionalFormatting>
  <conditionalFormatting sqref="B7:B19">
    <cfRule type="cellIs" dxfId="10" priority="81" operator="greaterThanOrEqual">
      <formula>1</formula>
    </cfRule>
  </conditionalFormatting>
  <conditionalFormatting sqref="T7:T19">
    <cfRule type="cellIs" dxfId="9" priority="68" operator="equal">
      <formula>"VYHOVUJE"</formula>
    </cfRule>
  </conditionalFormatting>
  <conditionalFormatting sqref="T7:T19">
    <cfRule type="cellIs" dxfId="8" priority="67" operator="equal">
      <formula>"NEVYHOVUJE"</formula>
    </cfRule>
  </conditionalFormatting>
  <conditionalFormatting sqref="G7:H7 R7:R19 G8:G19">
    <cfRule type="containsBlanks" dxfId="7" priority="61">
      <formula>LEN(TRIM(G7))=0</formula>
    </cfRule>
  </conditionalFormatting>
  <conditionalFormatting sqref="G7:H7 R7:R19 G8:G19">
    <cfRule type="notContainsBlanks" dxfId="6" priority="59">
      <formula>LEN(TRIM(G7))&gt;0</formula>
    </cfRule>
  </conditionalFormatting>
  <conditionalFormatting sqref="G7:H7 R7:R19 G8:G19">
    <cfRule type="notContainsBlanks" dxfId="5" priority="58">
      <formula>LEN(TRIM(G7))&gt;0</formula>
    </cfRule>
  </conditionalFormatting>
  <conditionalFormatting sqref="G7:H7 G8:G19">
    <cfRule type="notContainsBlanks" dxfId="4" priority="57">
      <formula>LEN(TRIM(G7))&gt;0</formula>
    </cfRule>
  </conditionalFormatting>
  <conditionalFormatting sqref="H12:H14">
    <cfRule type="containsBlanks" dxfId="3" priority="4">
      <formula>LEN(TRIM(H12))=0</formula>
    </cfRule>
  </conditionalFormatting>
  <conditionalFormatting sqref="H12:H14">
    <cfRule type="notContainsBlanks" dxfId="2" priority="3">
      <formula>LEN(TRIM(H12))&gt;0</formula>
    </cfRule>
  </conditionalFormatting>
  <conditionalFormatting sqref="H12:H14">
    <cfRule type="notContainsBlanks" dxfId="1" priority="2">
      <formula>LEN(TRIM(H12))&gt;0</formula>
    </cfRule>
  </conditionalFormatting>
  <conditionalFormatting sqref="H12:H14">
    <cfRule type="notContainsBlanks" dxfId="0" priority="1">
      <formula>LEN(TRIM(H12))&gt;0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9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2023-01-10T08:06:24Z</cp:lastPrinted>
  <dcterms:created xsi:type="dcterms:W3CDTF">2014-03-05T12:43:32Z</dcterms:created>
  <dcterms:modified xsi:type="dcterms:W3CDTF">2023-02-06T12:38:29Z</dcterms:modified>
</cp:coreProperties>
</file>