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updateLinks="never" defaultThemeVersion="124226"/>
  <bookViews>
    <workbookView xWindow="62056" yWindow="1476" windowWidth="14400" windowHeight="3672" tabRatio="939" activeTab="0"/>
  </bookViews>
  <sheets>
    <sheet name="ČPHP" sheetId="22" r:id="rId1"/>
  </sheets>
  <definedNames>
    <definedName name="_xlnm.Print_Area" localSheetId="0">'ČPHP'!$B$1:$P$115</definedName>
  </definedNames>
  <calcPr calcId="145621"/>
</workbook>
</file>

<file path=xl/sharedStrings.xml><?xml version="1.0" encoding="utf-8"?>
<sst xmlns="http://schemas.openxmlformats.org/spreadsheetml/2006/main" count="359" uniqueCount="196">
  <si>
    <t>Množství</t>
  </si>
  <si>
    <t>Položka</t>
  </si>
  <si>
    <t>[DOPLNÍ UCHAZEČ]</t>
  </si>
  <si>
    <t>ks 
(role)</t>
  </si>
  <si>
    <t>Toaletní papír v roli</t>
  </si>
  <si>
    <t>MYCÍ PROSTŘEDEK NA PODLAHY</t>
  </si>
  <si>
    <t>ks</t>
  </si>
  <si>
    <t xml:space="preserve">MYCÍ PROSTŘEDEK NA PODLAHY </t>
  </si>
  <si>
    <t>DEZINFEKČNÍ PROSTŘ</t>
  </si>
  <si>
    <t>MYCÍ PROSTŘ. KUCHYNĚ</t>
  </si>
  <si>
    <t>MYCÍ PROSTŘ. KUCHYNĚ - tekutý krém</t>
  </si>
  <si>
    <t>MYCÍ PROSTŘ. KUCHYNĚ - rozprašovač</t>
  </si>
  <si>
    <t>MYCÍ PROSTŘ. KUCHYNĚ -prášek</t>
  </si>
  <si>
    <t>MYCÍ PROSTŘ. KOUPELNA</t>
  </si>
  <si>
    <t>MYCÍ PROSTŘ. KOUPELNA - čistící krém</t>
  </si>
  <si>
    <t>MYCÍ PROSTŘ. WC</t>
  </si>
  <si>
    <r>
      <t xml:space="preserve">Dezinfekční přípravek - gel,   -  s obsahem kyseliny chlorovodíkové, rozpustný ve vodě. Použití: k odstraňování vodního kamene v toaletě. </t>
    </r>
    <r>
      <rPr>
        <b/>
        <sz val="12"/>
        <rFont val="Calibri"/>
        <family val="2"/>
      </rPr>
      <t>Náplň  0,75 - 1l</t>
    </r>
  </si>
  <si>
    <t>balení</t>
  </si>
  <si>
    <t>VŮNĚ WC</t>
  </si>
  <si>
    <t>MÝDLO TEKUTÉ- s aplikátorem</t>
  </si>
  <si>
    <t>MÝDLO  TEKUTÉ- bez aplikátoru</t>
  </si>
  <si>
    <t>KRÉM NA RUCE</t>
  </si>
  <si>
    <t>ČISTIČ ODPADŮ</t>
  </si>
  <si>
    <t>ODSTRAŇOVAČ PLÍSNÍ S ROZPRAŠOVAČEM</t>
  </si>
  <si>
    <t>Čistič oken</t>
  </si>
  <si>
    <t>ČISTÍCÍ PŘÍPRAVKY NA SPORÁKY A TROUBY - rozprašovač</t>
  </si>
  <si>
    <r>
      <t xml:space="preserve">Čistící prostředek s rozprašovačem.  Použití:k čištění sporáků, trub, grilů, fritéz a silně znečištěného nádobí, na nerezové zařízení. </t>
    </r>
    <r>
      <rPr>
        <b/>
        <sz val="12"/>
        <rFont val="Calibri"/>
        <family val="2"/>
      </rPr>
      <t xml:space="preserve">Náplň 0,5 - 1 l. </t>
    </r>
  </si>
  <si>
    <t>Čistící prostředek na grily a konvektomaty</t>
  </si>
  <si>
    <t>pár</t>
  </si>
  <si>
    <t>Rukavice gumové - M</t>
  </si>
  <si>
    <t xml:space="preserve">Vnitřní bavlněná vložka, velikost M.  </t>
  </si>
  <si>
    <t>Rukavice gumové - L</t>
  </si>
  <si>
    <t xml:space="preserve">Vnitřní bavlněná vložka, velikost L.  </t>
  </si>
  <si>
    <t>Rukavice latex - M</t>
  </si>
  <si>
    <t xml:space="preserve">Rukavice přírodní latex, vysoce elastické, s bavlněnou vystýlkou, velikost M. </t>
  </si>
  <si>
    <t>Rukavice latex - L</t>
  </si>
  <si>
    <t xml:space="preserve">Rukavice přírodní latex, vysoce elastické, s bavlněnou vystýlkou, velikost L. </t>
  </si>
  <si>
    <t>Sáčky na odpadky</t>
  </si>
  <si>
    <t>role</t>
  </si>
  <si>
    <t>Pytle černé, modré silné</t>
  </si>
  <si>
    <t>Ubrousky - 1 vrstvé</t>
  </si>
  <si>
    <r>
      <t xml:space="preserve">Ubrousky 33x33 cm . </t>
    </r>
    <r>
      <rPr>
        <b/>
        <sz val="12"/>
        <rFont val="Calibri"/>
        <family val="2"/>
      </rPr>
      <t xml:space="preserve">Balení 100-150ks (ubrousků). </t>
    </r>
  </si>
  <si>
    <t xml:space="preserve">Smeták - plastový </t>
  </si>
  <si>
    <t>Násada na smeták</t>
  </si>
  <si>
    <t xml:space="preserve">Hadr na podlahu  </t>
  </si>
  <si>
    <t xml:space="preserve">Prachovka </t>
  </si>
  <si>
    <t>Houbový hadřík</t>
  </si>
  <si>
    <t>Houba tvarovaná velká</t>
  </si>
  <si>
    <t>Drátěnka</t>
  </si>
  <si>
    <r>
      <t xml:space="preserve">70x110 cm - 120 l,  ze silné folie tl. min.100 mikronů. </t>
    </r>
    <r>
      <rPr>
        <b/>
        <sz val="12"/>
        <rFont val="Calibri"/>
        <family val="2"/>
      </rPr>
      <t>Role 15 - 20 ks.</t>
    </r>
  </si>
  <si>
    <r>
      <t xml:space="preserve">63 x 74cm  - 60litrů. </t>
    </r>
    <r>
      <rPr>
        <b/>
        <sz val="12"/>
        <rFont val="Calibri"/>
        <family val="2"/>
      </rPr>
      <t>Role 50 - 60 ks.</t>
    </r>
  </si>
  <si>
    <r>
      <t xml:space="preserve">50 x 60cm - 30litrů. </t>
    </r>
    <r>
      <rPr>
        <b/>
        <sz val="12"/>
        <rFont val="Calibri"/>
        <family val="2"/>
      </rPr>
      <t>Role 50 - 60 ks.</t>
    </r>
  </si>
  <si>
    <r>
      <t xml:space="preserve">Přípravek na odstraňování znečištění grilů,mikrovlnek, trub a na odstraňování napečenin. </t>
    </r>
    <r>
      <rPr>
        <b/>
        <sz val="12"/>
        <rFont val="Calibri"/>
        <family val="2"/>
      </rPr>
      <t>Náplň 0,75 - 1 l.</t>
    </r>
  </si>
  <si>
    <r>
      <t xml:space="preserve">Čisticí prostředek  s obsahem alkoholu,  Použití: mytí, čištění a leštění oken a skleněných ploch. </t>
    </r>
    <r>
      <rPr>
        <b/>
        <sz val="12"/>
        <rFont val="Calibri"/>
        <family val="2"/>
      </rPr>
      <t>Náplň 0,5 - 1 l.</t>
    </r>
  </si>
  <si>
    <t>Role, toal. papír 1-vrstvý, min. 400 útržků.</t>
  </si>
  <si>
    <t>Role, toal. papír 3-vrstvý, 100% celuloza, min.150 útržků.</t>
  </si>
  <si>
    <r>
      <t xml:space="preserve">Univerzální čistící prostředek , pH:  5 - 6. Použití zejména: mytí podlahových krytin, kachliček, dlaždic, omyvatelných stěn, </t>
    </r>
    <r>
      <rPr>
        <b/>
        <sz val="12"/>
        <rFont val="Calibri"/>
        <family val="2"/>
      </rPr>
      <t>náplň 1 - 1,5 l.</t>
    </r>
  </si>
  <si>
    <r>
      <t>Univerzální čistící prostředek se čpavkem, Použití zejména: mytí podlahových krytin, kachliček, dlaždic, omyvatelných stěn, na podlahy, nábytek, lamináty, nerez, smalt, keramiku, okna, koberce,</t>
    </r>
    <r>
      <rPr>
        <b/>
        <sz val="11"/>
        <rFont val="Calibri"/>
        <family val="2"/>
      </rPr>
      <t xml:space="preserve"> </t>
    </r>
    <r>
      <rPr>
        <b/>
        <sz val="12"/>
        <rFont val="Calibri"/>
        <family val="2"/>
      </rPr>
      <t>náplň 1,5  - 2 l.</t>
    </r>
  </si>
  <si>
    <r>
      <t xml:space="preserve">Dezinfekční prostředek na alkoholové bázi, bezoplachový .  Použití zejména :na pracovní plochy v kuchyni, pro dezinfekci omyvatelných povrchů, předmětů a zařízení včetně ploch
přicházejících do styku s potravinami, vhodný i pro aplikaci na plastové,polykarbonátové a lakované povrchy , </t>
    </r>
    <r>
      <rPr>
        <b/>
        <sz val="12"/>
        <rFont val="Calibri"/>
        <family val="2"/>
      </rPr>
      <t>náplň 0,75 -  1 l.</t>
    </r>
  </si>
  <si>
    <r>
      <t xml:space="preserve"> Koncentrovaný kapalný  dezinfekční a mycí prostředek - obsah chloranu sodného menší než 5%,vhodný i pro dezinfekci pitné vody, </t>
    </r>
    <r>
      <rPr>
        <b/>
        <sz val="12"/>
        <rFont val="Calibri"/>
        <family val="2"/>
      </rPr>
      <t>náplň 5-6 l nebo 5-6 kg .</t>
    </r>
  </si>
  <si>
    <r>
      <t xml:space="preserve"> Koncentrovaný kapalný  dezinfekční a mycí prostředek - obsah chloranu sodného menší než 5%,vhodný i pro dezinfekci pitné vody, </t>
    </r>
    <r>
      <rPr>
        <b/>
        <sz val="12"/>
        <rFont val="Calibri"/>
        <family val="2"/>
      </rPr>
      <t>náplň 1 - 1,5 l.</t>
    </r>
  </si>
  <si>
    <r>
      <t xml:space="preserve">tekutý přípravek na ruční mytí nádobí,  odstraňování mastnoty i ve studené vodě, </t>
    </r>
    <r>
      <rPr>
        <b/>
        <sz val="12"/>
        <rFont val="Calibri"/>
        <family val="2"/>
      </rPr>
      <t>náplň 1 - 1,5 l.</t>
    </r>
  </si>
  <si>
    <r>
      <t>tekutý přípravek na ruční mytí nádobí,  odstraňování mastnoty i ve studené vodě,</t>
    </r>
    <r>
      <rPr>
        <b/>
        <sz val="12"/>
        <rFont val="Calibri"/>
        <family val="2"/>
      </rPr>
      <t xml:space="preserve"> náplň  5 - 5,5 l.</t>
    </r>
  </si>
  <si>
    <r>
      <rPr>
        <sz val="12"/>
        <rFont val="Calibri"/>
        <family val="2"/>
      </rPr>
      <t>Tekutý krém.</t>
    </r>
    <r>
      <rPr>
        <sz val="11"/>
        <rFont val="Calibri"/>
        <family val="2"/>
      </rPr>
      <t xml:space="preserve"> Abrazivní čistící prostředek s mikročásticemi - krémová kapalina, rozpustný. Použití:odstraňování připálenin, pro úklid všech omyvatelných ploch, materiálů z nerezi, umakartu, keramiky, plastických hmot. Doplňkově je možné použití i k čištění umývadel, van a keramických povrchů, </t>
    </r>
    <r>
      <rPr>
        <b/>
        <sz val="12"/>
        <rFont val="Calibri"/>
        <family val="2"/>
      </rPr>
      <t>náplň   0,5 - 0,75 l.</t>
    </r>
  </si>
  <si>
    <r>
      <t xml:space="preserve">Čistič tekutý s rozprašovačem. Použití  :  čištění kuchyní, na všechny omyvatelné povrchy , </t>
    </r>
    <r>
      <rPr>
        <b/>
        <sz val="12"/>
        <rFont val="Calibri"/>
        <family val="2"/>
      </rPr>
      <t>náplň  0,5 - 0,75 l.</t>
    </r>
  </si>
  <si>
    <r>
      <t xml:space="preserve">Tekutý čistič odpadů,  -  obsah H2SO4 : 96% , Použití : pročištění plastových a keramických odpadů umyvadel, sprch, WC, kanalizace. </t>
    </r>
    <r>
      <rPr>
        <b/>
        <sz val="12"/>
        <rFont val="Calibri"/>
        <family val="2"/>
      </rPr>
      <t>Náplň  1 - 1,5 l.</t>
    </r>
  </si>
  <si>
    <r>
      <t xml:space="preserve"> Sypký čistič potrubí ,Použití : čištění kuchyňských odpadů od vlasů, tuků, papíru, vaty.  Balení s bezpečnostním víčkem. </t>
    </r>
    <r>
      <rPr>
        <b/>
        <sz val="12"/>
        <rFont val="Calibri"/>
        <family val="2"/>
      </rPr>
      <t>Náplň  0,9 - 1,2 kg.</t>
    </r>
  </si>
  <si>
    <r>
      <t xml:space="preserve">Tekutý prostředek na odstranění na odstranění plísní, řas, hub, lišejníků a kvasinek - fungicidní a dezinfekční účinky, vhodný na omítky, zdivo, kámen, mramor, žulu, přírodní dřevo, keramiku, obkládačky, sklokeramiku, smalt, sklo, plasty, laminát, akryl, vinyl, silikon, gumu, teflon, nerez, chromované povrchy.Použitív interiérech i exteriérech. </t>
    </r>
    <r>
      <rPr>
        <b/>
        <sz val="12"/>
        <rFont val="Calibri"/>
        <family val="2"/>
      </rPr>
      <t>Náplň  0,5 - 0,75 l.</t>
    </r>
  </si>
  <si>
    <r>
      <t xml:space="preserve">Hydratační a regenerační ochranný krém, </t>
    </r>
    <r>
      <rPr>
        <b/>
        <sz val="12"/>
        <rFont val="Calibri"/>
        <family val="2"/>
      </rPr>
      <t>náplň 100 ml - 150 ml.</t>
    </r>
  </si>
  <si>
    <r>
      <t xml:space="preserve">Husté tekuté mýdlo s glycerinem, s přírodními výtažky, balení bez aplikátoru, </t>
    </r>
    <r>
      <rPr>
        <b/>
        <sz val="12"/>
        <rFont val="Calibri"/>
        <family val="2"/>
      </rPr>
      <t>náplň   5 -6 l.</t>
    </r>
  </si>
  <si>
    <r>
      <t xml:space="preserve">Husté tekuté mýdlo s glycerinem ,  s přírodními výtažky, balení s aplikátorem, </t>
    </r>
    <r>
      <rPr>
        <b/>
        <sz val="12"/>
        <rFont val="Calibri"/>
        <family val="2"/>
      </rPr>
      <t>náplň  0,75 - 1l.</t>
    </r>
  </si>
  <si>
    <r>
      <t xml:space="preserve">Osvěžovač vzduchu, gel - "vanička", </t>
    </r>
    <r>
      <rPr>
        <b/>
        <sz val="12"/>
        <rFont val="Calibri"/>
        <family val="2"/>
      </rPr>
      <t>náplň 150 g - 200 g.</t>
    </r>
  </si>
  <si>
    <r>
      <t xml:space="preserve">Osvěžovač vzduchu - suchý spray, odstraňovač pachů, </t>
    </r>
    <r>
      <rPr>
        <b/>
        <sz val="12"/>
        <rFont val="Calibri"/>
        <family val="2"/>
      </rPr>
      <t>náplň  300 ml  - 400 ml.</t>
    </r>
  </si>
  <si>
    <r>
      <t xml:space="preserve">WC  gel  ( závěs + náplň)  - </t>
    </r>
    <r>
      <rPr>
        <b/>
        <sz val="12"/>
        <rFont val="Calibri"/>
        <family val="2"/>
      </rPr>
      <t>náplň  0,4 l - 0,5 l</t>
    </r>
    <r>
      <rPr>
        <sz val="11"/>
        <rFont val="Calibri"/>
        <family val="2"/>
      </rPr>
      <t>,  - tekutý vysoce viskozní, hustota 0,95 - 1,05 g/cm3.</t>
    </r>
  </si>
  <si>
    <r>
      <t xml:space="preserve">Dezinfekční a leštící přípravek - gel,   rozpustný ve vodě. Použití: k odstranění nečistot a  vodního kamene v toaletě. </t>
    </r>
    <r>
      <rPr>
        <b/>
        <sz val="12"/>
        <rFont val="Calibri"/>
        <family val="2"/>
      </rPr>
      <t>Náplň  0,75 - 1l.</t>
    </r>
  </si>
  <si>
    <r>
      <t xml:space="preserve">Tekutý čistič  na vápenaté usazeniny. Použití: nerezové dřezy a vodovodní baterie, keramická umyvadla, vany, příbory,sklenice, jídelní soupravy, podlahy,dlaždičky,keramika. </t>
    </r>
    <r>
      <rPr>
        <b/>
        <sz val="12"/>
        <rFont val="Calibri"/>
        <family val="2"/>
      </rPr>
      <t>Náplň  0,75 - 1l.</t>
    </r>
  </si>
  <si>
    <r>
      <t xml:space="preserve">Čistící krém s rozprašovačem  - s aktivními odmašťovacími látkami a aktivními látkami proti vodnímu kameni . </t>
    </r>
    <r>
      <rPr>
        <b/>
        <sz val="12"/>
        <rFont val="Calibri"/>
        <family val="2"/>
      </rPr>
      <t>Náplň 0,5 - 0,75l.</t>
    </r>
  </si>
  <si>
    <r>
      <t xml:space="preserve">Čistící prášek s aktivním chlórem. Použití: k čištění a dezinfekci tvrdých a hladkých ploch, zejména pro obklady, sanitární zařízení, kuchyňské dřezy a nádobí, podlahy, </t>
    </r>
    <r>
      <rPr>
        <b/>
        <sz val="12"/>
        <rFont val="Calibri"/>
        <family val="2"/>
      </rPr>
      <t>náplň  0,4 - 0,6 kg.</t>
    </r>
  </si>
  <si>
    <r>
      <t xml:space="preserve"> Univerzální čisticí prostředek ve formě prášku. Použití: na kuchyňské nádobí, vany, umyvadla, hygienická zařízení, keramické obkládačky , odstraňuje připáleniny a jiné nečistoty, </t>
    </r>
    <r>
      <rPr>
        <b/>
        <sz val="12"/>
        <rFont val="Calibri"/>
        <family val="2"/>
      </rPr>
      <t>náplň  0,5 - 0,75kg.</t>
    </r>
  </si>
  <si>
    <r>
      <t xml:space="preserve">spirálová nerez, </t>
    </r>
    <r>
      <rPr>
        <b/>
        <sz val="12"/>
        <rFont val="Calibri"/>
        <family val="2"/>
      </rPr>
      <t>balení 1-2 ks.</t>
    </r>
  </si>
  <si>
    <t>Smeták bez násady pro vnitřní použití, šíře 30cm.</t>
  </si>
  <si>
    <t>s jemným závitem, plast, délka 130 cm.</t>
  </si>
  <si>
    <t>z netkaného textilu  (vizkóza),  - rozměr  60 x 70  (oranžový).</t>
  </si>
  <si>
    <t>rozměr 52 x 90 cm , klasický tkaný (bílý),  - složení:  75% Bavlny, 25% Viskózy.</t>
  </si>
  <si>
    <t>38 x 38 cm, viskozová, barevná.</t>
  </si>
  <si>
    <t>18 x 16 cm, vysoce savý a trvanlivý.</t>
  </si>
  <si>
    <t>12 x 7 x 4,5 cm, na jedné straně abrazivní vrstva.</t>
  </si>
  <si>
    <r>
      <t>Univerzální čisticí přípravek na podlahy pro ruční mytí  - bez obsahu fosfátů .  Použití na podlahy (např. PVC, linolea, dlažby, mramor) a na další omyvatelné plochy a povrchy,</t>
    </r>
    <r>
      <rPr>
        <sz val="12"/>
        <rFont val="Calibri"/>
        <family val="2"/>
      </rPr>
      <t xml:space="preserve"> </t>
    </r>
    <r>
      <rPr>
        <b/>
        <sz val="12"/>
        <rFont val="Calibri"/>
        <family val="2"/>
      </rPr>
      <t>náplň 5 - 6 l.</t>
    </r>
  </si>
  <si>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</si>
  <si>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</si>
  <si>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</si>
  <si>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</si>
  <si>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</si>
  <si>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indexed="8"/>
        <rFont val="Calibri"/>
        <family val="2"/>
      </rPr>
      <t>(jméno, tel.)</t>
    </r>
  </si>
  <si>
    <t>Měrná jednotka [MJ]</t>
  </si>
  <si>
    <r>
      <t xml:space="preserve">Předpokládaná cena za  jednotlivé položky
v Kč BEZ DPH  </t>
    </r>
    <r>
      <rPr>
        <i/>
        <sz val="11"/>
        <rFont val="Calibri"/>
        <family val="2"/>
      </rPr>
      <t>(počet MJ x předpokládaná cena)</t>
    </r>
  </si>
  <si>
    <r>
      <t>Maximální cena za jednotlivé položky 
v Kč BEZ DPH</t>
    </r>
    <r>
      <rPr>
        <i/>
        <sz val="11"/>
        <rFont val="Calibri"/>
        <family val="2"/>
      </rPr>
      <t xml:space="preserve"> (počet MJ x maximální cena)</t>
    </r>
  </si>
  <si>
    <t>VYHOVUJE / NEVYHOVUJE</t>
  </si>
  <si>
    <r>
      <t xml:space="preserve">PŘEDPOKLÁDANÁ CENA za měrnou jednotku (MJ) 
v Kč BEZ DPH 
</t>
    </r>
    <r>
      <rPr>
        <i/>
        <sz val="11"/>
        <rFont val="Calibri"/>
        <family val="2"/>
      </rPr>
      <t>(nepovinný údaj)</t>
    </r>
  </si>
  <si>
    <t>MAXIMÁLNÍ CENA za měrnou jednotku (MJ) 
v Kč bez DPH</t>
  </si>
  <si>
    <t>NABÍDKOVÁ CENA za měrnou jednotku (MJ)
v Kč bez DPH</t>
  </si>
  <si>
    <t>NABÍDKOVÁ CENA CELKEM 
v Kč bez DPH</t>
  </si>
  <si>
    <r>
      <t xml:space="preserve">Místo dodání 
</t>
    </r>
    <r>
      <rPr>
        <i/>
        <sz val="11"/>
        <rFont val="Calibri"/>
        <family val="2"/>
      </rPr>
      <t>(ulice, budova, místnost...)</t>
    </r>
  </si>
  <si>
    <t>Máchova 20</t>
  </si>
  <si>
    <t>ČPHP - 011 - 2016</t>
  </si>
  <si>
    <t>Menza 1, Kollárova 19</t>
  </si>
  <si>
    <t>MYCÍ PROSTŘ. KUCHYNĚ - čistící krém</t>
  </si>
  <si>
    <r>
      <t xml:space="preserve">Jemný čisticí krém s přísadou abrazivních látek.  - pH: 7,5-10. Použití zejména : čištění nádobí, sporáků, umyvadel, van, smaltovaných předmětů apod., na úklid kuchyní, koupelen a všech nenasákavých povrchů, </t>
    </r>
    <r>
      <rPr>
        <b/>
        <sz val="12"/>
        <rFont val="Calibri"/>
        <family val="2"/>
      </rPr>
      <t>náplň  10 -12 kg.</t>
    </r>
  </si>
  <si>
    <t>* STROJNÍ MYTÍ - DO MYČEK NÁDOBÍ - sůl</t>
  </si>
  <si>
    <r>
      <t xml:space="preserve">*Tabletovaná chemicky přečištěná sůl speciálně určená pro regeneraci změkčovačů vody u myček nádobí, konvektomatů nebo kávovarů. </t>
    </r>
    <r>
      <rPr>
        <b/>
        <sz val="12"/>
        <rFont val="Calibri"/>
        <family val="2"/>
      </rPr>
      <t>Obsah 25 - 30kg</t>
    </r>
    <r>
      <rPr>
        <sz val="11"/>
        <rFont val="Calibri"/>
        <family val="2"/>
      </rPr>
      <t xml:space="preserve">. </t>
    </r>
    <r>
      <rPr>
        <sz val="11"/>
        <color rgb="FFFF0000"/>
        <rFont val="Calibri"/>
        <family val="2"/>
      </rPr>
      <t>Požadavek zadavatele- u  přípravků označených * požadován stejný výrobce.</t>
    </r>
  </si>
  <si>
    <r>
      <rPr>
        <b/>
        <sz val="11"/>
        <rFont val="Calibri"/>
        <family val="2"/>
        <scheme val="minor"/>
      </rPr>
      <t>*</t>
    </r>
    <r>
      <rPr>
        <sz val="11"/>
        <color theme="1"/>
        <rFont val="Calibri"/>
        <family val="2"/>
        <scheme val="minor"/>
      </rPr>
      <t xml:space="preserve"> tekutý mycí prostředek do profesionálních myček bez chlóru, 13 kg, složení: 5-15% hydroxid draselný, 5-15% fosforečnany,  &lt;5% NTA trisodná sůl, &lt;5% polykaroxyláty, nitrilotriacetát sodný &lt;5%, pyrofosforečnan draselný 5-15%, křemičitan sodný Na2O/SiO2=2,6-3,2, pH min.12; 20°C, 1%roztok. Kompatibilní s tekutým oplachovacím prostředkem pro profesionální myčky (slabě kyselý oplachovací přípravek  na nádobí, pro oplach.zbytkových usazenin minerálních látek, leštící a sušící), složení: &lt;20% kyselina citrónová, 5-15% neionické tenzidy, &lt;5% fosfonáty, pH 2.0-3.5; 20°C, 1% roztok. Kompatibilní s dávkovacím mikročerpadlem UMP-200L Europa 7162810-E7, 1 dávkovací mikročerpadlo je společné pro mycí i oplachovací prostředek.                               </t>
    </r>
    <r>
      <rPr>
        <sz val="11"/>
        <color rgb="FFFF0000"/>
        <rFont val="Calibri"/>
        <family val="2"/>
        <scheme val="minor"/>
      </rPr>
      <t xml:space="preserve">Požadavek zadavatele- u  přípravků označených * požadován stejný výrobce.  </t>
    </r>
  </si>
  <si>
    <t>STROJNÍ MYTÍ - DO MYČEK NÁDOBÍ  - čištění</t>
  </si>
  <si>
    <t>práškový čistič systému profesionálních a domácích myček nádobí, 150g/ks složení:dichlorisokyanurát sodný, dihydrát, neintové povrchově aktivní látky &lt;5%</t>
  </si>
  <si>
    <t>Papírové Z-Z ručníky</t>
  </si>
  <si>
    <t>ks (balíček)</t>
  </si>
  <si>
    <r>
      <t xml:space="preserve">Balíček skládaných z-z ručníků. 2vrstvé, bílé, 100% celuloza, rozměr 23 x 25cm, 1ks (balíček) min. 150ks papírových ručníků. </t>
    </r>
    <r>
      <rPr>
        <b/>
        <sz val="12"/>
        <rFont val="Calibri"/>
        <family val="2"/>
      </rPr>
      <t>V</t>
    </r>
    <r>
      <rPr>
        <sz val="11"/>
        <rFont val="Calibri"/>
        <family val="2"/>
      </rPr>
      <t xml:space="preserve"> </t>
    </r>
    <r>
      <rPr>
        <b/>
        <sz val="12"/>
        <rFont val="Calibri"/>
        <family val="2"/>
      </rPr>
      <t>kartonu min. 20ks (balíčků).</t>
    </r>
  </si>
  <si>
    <t>ŠUZ Nečtiny, Hrad Nečtiny 1</t>
  </si>
  <si>
    <t>Role, toal. Papír 2-vsrtvý, 100% celuloza, min. 200 útržků.</t>
  </si>
  <si>
    <r>
      <t xml:space="preserve">Kyselý přípravek v rozprašovači,  - s antibakteriální přísadou,  obsah látek rozpouštějíci rez a vodní kámen. Použití :  pro všechny omývatelné plochy , včetně akrylátu. </t>
    </r>
    <r>
      <rPr>
        <b/>
        <sz val="12"/>
        <rFont val="Calibri"/>
        <family val="2"/>
      </rPr>
      <t>Náplň 0,5 - 0,75l.</t>
    </r>
  </si>
  <si>
    <r>
      <t>Tekutý kyselý čistící prostředek s antibakteriálními účinky a obsahem látek rozpouštějíci rez, vodní kámen a jiné usazeniny. N</t>
    </r>
    <r>
      <rPr>
        <b/>
        <sz val="12"/>
        <rFont val="Calibri"/>
        <family val="2"/>
      </rPr>
      <t>áplň  0,5 - 0,75l</t>
    </r>
  </si>
  <si>
    <r>
      <t xml:space="preserve">Hygienické závěsné tuhé bloky do toaletní mísy . Čistí a dezodoruje WC mísy, intenzivní vůně, omezení tvorby vodního kamene.  </t>
    </r>
    <r>
      <rPr>
        <b/>
        <sz val="12"/>
        <rFont val="Calibri"/>
        <family val="2"/>
      </rPr>
      <t xml:space="preserve">Balení 4 -6 ks. </t>
    </r>
  </si>
  <si>
    <r>
      <t>Tablety do pisoaru,  - čistící  a dezodoranční účinky ,  - bez fosfátů a paradichlorbenzolu,</t>
    </r>
    <r>
      <rPr>
        <sz val="12"/>
        <rFont val="Calibri"/>
        <family val="2"/>
      </rPr>
      <t xml:space="preserve"> </t>
    </r>
    <r>
      <rPr>
        <b/>
        <sz val="12"/>
        <rFont val="Calibri"/>
        <family val="2"/>
      </rPr>
      <t>náplň  0,75 - 1 kg</t>
    </r>
    <r>
      <rPr>
        <sz val="12"/>
        <rFont val="Calibri"/>
        <family val="2"/>
      </rPr>
      <t>. Použití:  zabraňují tvorbě usazenin.</t>
    </r>
  </si>
  <si>
    <t>MÝDLO  TUHÉ</t>
  </si>
  <si>
    <r>
      <t xml:space="preserve">Hotelové mýdlo jednotlivě balené - hmotnost </t>
    </r>
    <r>
      <rPr>
        <b/>
        <sz val="11"/>
        <rFont val="Calibri"/>
        <family val="2"/>
      </rPr>
      <t>1 ks : 15 - 20g.</t>
    </r>
  </si>
  <si>
    <r>
      <t xml:space="preserve">Ochranný a regenerační krém, </t>
    </r>
    <r>
      <rPr>
        <b/>
        <sz val="12"/>
        <rFont val="Calibri"/>
        <family val="2"/>
      </rPr>
      <t xml:space="preserve">náplň 100 ml - 150 ml. </t>
    </r>
  </si>
  <si>
    <t>MYCÍ PASTA</t>
  </si>
  <si>
    <r>
      <t>Abrazivní  mycí pasta,  -  pH: 5,5-7,5, Použití:  na silně znečištěné ruce,</t>
    </r>
    <r>
      <rPr>
        <b/>
        <sz val="12"/>
        <rFont val="Calibri"/>
        <family val="2"/>
      </rPr>
      <t xml:space="preserve"> náplň 0,4 - 0,6 kg.</t>
    </r>
  </si>
  <si>
    <t>PRACÍ PRÁŠEK</t>
  </si>
  <si>
    <r>
      <t xml:space="preserve">Prací prášek pro barevné prádlo,  - pro teploty 30 - 90 st, s obsahem složky zabraňující usazování vodního kamene, </t>
    </r>
    <r>
      <rPr>
        <b/>
        <sz val="12"/>
        <rFont val="Calibri"/>
        <family val="2"/>
      </rPr>
      <t>obsah 8 - 10 kg.</t>
    </r>
  </si>
  <si>
    <t>STROJNÍ MYTÍ - DO MYČEK NÁDOBÍ  - mytí</t>
  </si>
  <si>
    <r>
      <t xml:space="preserve">Prášek do myčky. </t>
    </r>
    <r>
      <rPr>
        <b/>
        <sz val="12"/>
        <rFont val="Calibri"/>
        <family val="2"/>
      </rPr>
      <t>Obsah 2,5 - 3kg.</t>
    </r>
  </si>
  <si>
    <t>Leštěnka na nábytek - spray</t>
  </si>
  <si>
    <r>
      <t xml:space="preserve">Leštěnka na nábytek - spray. Použití: prostředek na ošetření nábytku. </t>
    </r>
    <r>
      <rPr>
        <b/>
        <sz val="12"/>
        <rFont val="Calibri"/>
        <family val="2"/>
      </rPr>
      <t>Náplň   400ml - 500 ml.</t>
    </r>
  </si>
  <si>
    <t xml:space="preserve">Vosková emulze </t>
  </si>
  <si>
    <r>
      <t xml:space="preserve">Samoleštící rozleštitelná vosková emulze,  -  s protiskluzovou přísadou. Použití: leštění a konzervace nesavých podlahových krytin. </t>
    </r>
    <r>
      <rPr>
        <b/>
        <sz val="12"/>
        <rFont val="Calibri"/>
        <family val="2"/>
      </rPr>
      <t>Náplň 0,5 - 0,7 l.</t>
    </r>
  </si>
  <si>
    <r>
      <t xml:space="preserve">Desinfekční čistič s rozprašovačem,  - odstranění  nečistot , připálenin, účinný proti bakteriím, plísním a virům. </t>
    </r>
    <r>
      <rPr>
        <b/>
        <sz val="12"/>
        <rFont val="Calibri"/>
        <family val="2"/>
      </rPr>
      <t xml:space="preserve">Náplň 0,5 - 1 l. </t>
    </r>
  </si>
  <si>
    <t>Vinylové rukavice - M</t>
  </si>
  <si>
    <r>
      <t xml:space="preserve">velikost M. </t>
    </r>
    <r>
      <rPr>
        <b/>
        <sz val="12"/>
        <rFont val="Calibri"/>
        <family val="2"/>
      </rPr>
      <t>Balení 100 - 120 ks.</t>
    </r>
  </si>
  <si>
    <t>Vinylové rukavice - L</t>
  </si>
  <si>
    <r>
      <t xml:space="preserve">velikost L. </t>
    </r>
    <r>
      <rPr>
        <b/>
        <sz val="12"/>
        <rFont val="Calibri"/>
        <family val="2"/>
      </rPr>
      <t>Balení 100 - 120 ks.</t>
    </r>
  </si>
  <si>
    <t>Vinylové rukavice - XL</t>
  </si>
  <si>
    <r>
      <t xml:space="preserve">velikost XL. </t>
    </r>
    <r>
      <rPr>
        <b/>
        <sz val="12"/>
        <rFont val="Calibri"/>
        <family val="2"/>
      </rPr>
      <t>Balení 100 - 120 ks.</t>
    </r>
  </si>
  <si>
    <t>Hygienické sáčky</t>
  </si>
  <si>
    <r>
      <t xml:space="preserve">sáčky hygienické (na vložky) mikrotenové . </t>
    </r>
    <r>
      <rPr>
        <b/>
        <sz val="12"/>
        <rFont val="Calibri"/>
        <family val="2"/>
      </rPr>
      <t>Balení 25 - 30ks.</t>
    </r>
  </si>
  <si>
    <t xml:space="preserve">Kuchyňské utěrky </t>
  </si>
  <si>
    <t>balení (2role)</t>
  </si>
  <si>
    <r>
      <t xml:space="preserve">Kuchyňské utěrky v roli, 2vrstvé, min 50 útržků  v roli. </t>
    </r>
    <r>
      <rPr>
        <b/>
        <sz val="12"/>
        <rFont val="Calibri"/>
        <family val="2"/>
      </rPr>
      <t xml:space="preserve">Balení 2 role.  </t>
    </r>
  </si>
  <si>
    <t>Papírová utěrka s centrálním odvinem</t>
  </si>
  <si>
    <t xml:space="preserve">balení </t>
  </si>
  <si>
    <r>
      <t xml:space="preserve">Papírová utěrka v roli s centrálním odvinem , rozměr 38cm x 23,5 .  V roli min.200 utěrek.  Použití: jednorázové stírání nečistot. </t>
    </r>
    <r>
      <rPr>
        <b/>
        <sz val="12"/>
        <rFont val="Calibri"/>
        <family val="2"/>
      </rPr>
      <t xml:space="preserve">Balení  12 - 14 rolí. </t>
    </r>
  </si>
  <si>
    <t xml:space="preserve">Folie potravinářská v roli </t>
  </si>
  <si>
    <t>role šíře  45cm,  návin min. 300m.</t>
  </si>
  <si>
    <t>Jednorázové zástěry</t>
  </si>
  <si>
    <r>
      <t xml:space="preserve">Jednorázové zástěry  810 x 1250 mm, </t>
    </r>
    <r>
      <rPr>
        <b/>
        <sz val="12"/>
        <rFont val="Calibri"/>
        <family val="2"/>
      </rPr>
      <t>balení 50-60 ks .</t>
    </r>
  </si>
  <si>
    <t>Špejle</t>
  </si>
  <si>
    <r>
      <t xml:space="preserve">Špejle hrocené 25cm, </t>
    </r>
    <r>
      <rPr>
        <b/>
        <sz val="12"/>
        <rFont val="Calibri"/>
        <family val="2"/>
      </rPr>
      <t>balení 200 - 250ks.</t>
    </r>
  </si>
  <si>
    <t>Sprchový závěs</t>
  </si>
  <si>
    <t>Závěsy do sprch polyester  180 x 200 mm.</t>
  </si>
  <si>
    <t>Utěrky bavlněné</t>
  </si>
  <si>
    <t>Utěrky bavlněné, rozměr cca 50 x 65 cm.</t>
  </si>
  <si>
    <t>Smetáček + lopatka</t>
  </si>
  <si>
    <t xml:space="preserve">souprava s otvorem pro  zavěšení, - štětiny -  syntetické vlákno polyetylen,   - lopatka opatřena gumou. </t>
  </si>
  <si>
    <t>Kartáč na radiátory</t>
  </si>
  <si>
    <t>plastové držadlo, syntetická vlákna (PA).</t>
  </si>
  <si>
    <t>Koš odpadkový</t>
  </si>
  <si>
    <r>
      <t xml:space="preserve">plast, víko výklopné, </t>
    </r>
    <r>
      <rPr>
        <b/>
        <sz val="11"/>
        <rFont val="Calibri"/>
        <family val="2"/>
      </rPr>
      <t xml:space="preserve">objem 21 l ± 1 l.  </t>
    </r>
  </si>
  <si>
    <t>Stěrka na podlahu - gumová</t>
  </si>
  <si>
    <t>stěrka na podlahu, vhodná pro velké plochy, z kterých je nutné odstranit větší množství vody. Dlouhá teleskopická hliníková tyč,  stěrka  vyrobena z kvalitní pevné gumy pro stahování vody ze všech povrchů.</t>
  </si>
  <si>
    <t>40 x 40 cm, klasická utěrka švédská z mikrovlákna.</t>
  </si>
  <si>
    <t>Molitanové houbičky malé</t>
  </si>
  <si>
    <r>
      <t>Molitanové houbičky malé,   - na jedné straně abrazivní vrstva,</t>
    </r>
    <r>
      <rPr>
        <b/>
        <sz val="12"/>
        <rFont val="Calibri"/>
        <family val="2"/>
      </rPr>
      <t xml:space="preserve"> balení 10 - 12ks.</t>
    </r>
  </si>
  <si>
    <t xml:space="preserve">Drátěnka </t>
  </si>
  <si>
    <r>
      <t xml:space="preserve">kovová velká, </t>
    </r>
    <r>
      <rPr>
        <b/>
        <sz val="12"/>
        <rFont val="Calibri"/>
        <family val="2"/>
      </rPr>
      <t>balení 1-2 ks.</t>
    </r>
  </si>
  <si>
    <t xml:space="preserve">Souprava WC - plast </t>
  </si>
  <si>
    <t>kartáč + odkapávací stojan (držák).</t>
  </si>
  <si>
    <t>Rohož textilní</t>
  </si>
  <si>
    <t>40 x 60 cm, pro vnitřní použití, spodní vrstva guma.</t>
  </si>
  <si>
    <t>VŠ kolej Máchova 20</t>
  </si>
  <si>
    <t>Menza 4, Univerzitní 12</t>
  </si>
  <si>
    <r>
      <rPr>
        <b/>
        <sz val="11"/>
        <color theme="1"/>
        <rFont val="Calibri"/>
        <family val="2"/>
        <scheme val="minor"/>
      </rPr>
      <t>*</t>
    </r>
    <r>
      <rPr>
        <sz val="11"/>
        <color theme="1"/>
        <rFont val="Calibri"/>
        <family val="2"/>
        <scheme val="minor"/>
      </rPr>
      <t xml:space="preserve">Tekutý oplachovací prostředek pro profesionální myčky (slabě kyselý oplachovací přípravek  na nádobí, pro oplach.zbytkových usazenin minerálních látek, leštící a sušící), složení: &lt;20% kyselina citrónová, 5-15% neionické tenzidy, &lt;5% fosfonáty, pH 2.0-3.5; 20°C, 1% roztok. Kompatibilní s tekutým mycím prostředkem do profesionálních myček bez chlóru, 13 kg, složení: 5-15% hydroxid draselný, 5-15% fosforečnany,  &lt;5% NTA trisodná sůl, &lt;5% polykaroxyláty, nitrilotriacetát sodný &lt;5%, pyrofosforečnan draselný 5-15%, křemičitan sodný Na2O/SiO2=2,6-3,2, pH min.12; 20°C, 1%roztok. Kompatibilní s dávkovacím mikročerpadlem UMP-200L Europa 7162810-E7, 1 dávkovací mikročerpadlo je společné pro mycí i oplachovací prostředek.            </t>
    </r>
    <r>
      <rPr>
        <sz val="11"/>
        <color rgb="FFFF0000"/>
        <rFont val="Calibri"/>
        <family val="2"/>
        <scheme val="minor"/>
      </rPr>
      <t xml:space="preserve">Požadavek zadavatele- u  přípravků označených * požadován stejný výrobce.  </t>
    </r>
  </si>
  <si>
    <t>*STROJNÍ MYTÍ - DO MYČEK NÁDOBÍ  - mytí-  bez chlóru!</t>
  </si>
  <si>
    <t>*Tekutý oplachovací prostředek do profesionálních myček bez chlóru, 10 - 12kg</t>
  </si>
  <si>
    <r>
      <rPr>
        <b/>
        <sz val="11"/>
        <rFont val="Calibri"/>
        <family val="2"/>
        <scheme val="minor"/>
      </rPr>
      <t>*</t>
    </r>
    <r>
      <rPr>
        <sz val="11"/>
        <color theme="1"/>
        <rFont val="Calibri"/>
        <family val="2"/>
        <scheme val="minor"/>
      </rPr>
      <t xml:space="preserve"> Tekutý mycí prostředek do profesionálních myček bez chlóru, 13 kg, složení: 5-15% hydroxid draselný, 5-15% fosforečnany,  &lt;5% NTA trisodná sůl, &lt;5% polykaroxyláty, nitrilotriacetát sodný &lt;5%, pyrofosforečnan draselný 5-15%, křemičitan sodný Na2O/SiO2=2,6-3,2, pH min.12; 20°C, 1%roztok. Kompatibilní s tekutým oplachovacím prostředkem pro profesionální myčky (slabě kyselý oplachovací přípravek  na nádobí, pro oplach.zbytkových usazenin minerálních látek, leštící a sušící), složení: &lt;20% kyselina citrónová, 5-15% neionické tenzidy, &lt;5% fosfonáty, pH 2.0-3.5; 20°C, 1% roztok. Kompatibilní s dávkovacím mikročerpadlem UMP-200L Europa 7162810-E7, 1 dávkovací mikročerpadlo je společné pro mycí i oplachovací prostředek.
</t>
    </r>
    <r>
      <rPr>
        <sz val="11"/>
        <color rgb="FFFF0000"/>
        <rFont val="Calibri"/>
        <family val="2"/>
        <scheme val="minor"/>
      </rPr>
      <t xml:space="preserve"> Požadavek zadavatele- u  přípravků označených * požadován stejný výrobce.  </t>
    </r>
  </si>
  <si>
    <r>
      <t xml:space="preserve">*Tabletovaná chemicky přečištěná sůl speciálně určená pro regeneraci změkčovačů vody u myček nádobí, konvektomatů nebo kávovarů. 
</t>
    </r>
    <r>
      <rPr>
        <b/>
        <sz val="12"/>
        <rFont val="Calibri"/>
        <family val="2"/>
      </rPr>
      <t>Obsah 25 - 30kg</t>
    </r>
    <r>
      <rPr>
        <sz val="11"/>
        <rFont val="Calibri"/>
        <family val="2"/>
      </rPr>
      <t xml:space="preserve">. 
</t>
    </r>
    <r>
      <rPr>
        <sz val="11"/>
        <color rgb="FFFF0000"/>
        <rFont val="Calibri"/>
        <family val="2"/>
      </rPr>
      <t>Požadavek zadavatele- u  přípravků označených * požadován stejný výrobce.</t>
    </r>
  </si>
  <si>
    <t>Keglerová,
606665155</t>
  </si>
  <si>
    <t>pí Červenková, 
377634870</t>
  </si>
  <si>
    <t>Koudela,
607963742</t>
  </si>
  <si>
    <t>Jiří Furbach
 377634897</t>
  </si>
  <si>
    <t>Mgr. Kurzová, 
377634885</t>
  </si>
  <si>
    <t>samostatná faktura</t>
  </si>
  <si>
    <t xml:space="preserve">Název </t>
  </si>
  <si>
    <t>Popis</t>
  </si>
  <si>
    <t>Fakturace</t>
  </si>
  <si>
    <t>Požadavek Zadavatele:  Sloupec označený textem:</t>
  </si>
  <si>
    <t xml:space="preserve">Uchazeč doplní do jednotlivých prázdných žlutě podbarvených buněk požadované hodnoty (jednotkové ceny). (Po vyplnění textu se každá jednotlivá buňka podbarví zelenou barvou). </t>
  </si>
  <si>
    <t>Priloha_c._1_Kupni_smlouvy_technicka_specifikace_CPHP-011-2016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</si>
</sst>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21">
    <font>
      <sz val="11"/>
      <color theme="1"/>
      <name val="Calibri"/>
      <family val="2"/>
      <scheme val="minor"/>
    </font>
    <font>
      <sz val="10"/>
      <name val="Arial"/>
      <family val="2"/>
    </font>
    <font>
      <b/>
      <sz val="11"/>
      <color indexed="8"/>
      <name val="Calibri"/>
      <family val="2"/>
    </font>
    <font>
      <b/>
      <sz val="11"/>
      <name val="Calibri"/>
      <family val="2"/>
    </font>
    <font>
      <sz val="11"/>
      <name val="Calibri"/>
      <family val="2"/>
    </font>
    <font>
      <b/>
      <sz val="14"/>
      <color indexed="8"/>
      <name val="Calibri"/>
      <family val="2"/>
    </font>
    <font>
      <sz val="12"/>
      <color indexed="8"/>
      <name val="Calibri"/>
      <family val="2"/>
    </font>
    <font>
      <b/>
      <sz val="12"/>
      <name val="Calibri"/>
      <family val="2"/>
    </font>
    <font>
      <sz val="12"/>
      <name val="Calibri"/>
      <family val="2"/>
    </font>
    <font>
      <i/>
      <sz val="11"/>
      <name val="Calibri"/>
      <family val="2"/>
    </font>
    <font>
      <i/>
      <sz val="11"/>
      <color indexed="8"/>
      <name val="Calibri"/>
      <family val="2"/>
    </font>
    <font>
      <sz val="8"/>
      <name val="Calibri"/>
      <family val="2"/>
    </font>
    <font>
      <sz val="11"/>
      <color rgb="FFFF0000"/>
      <name val="Calibri"/>
      <family val="2"/>
      <scheme val="minor"/>
    </font>
    <font>
      <b/>
      <sz val="11"/>
      <color theme="1"/>
      <name val="Calibri"/>
      <family val="2"/>
      <scheme val="minor"/>
    </font>
    <font>
      <sz val="11"/>
      <name val="Calibri"/>
      <family val="2"/>
      <scheme val="minor"/>
    </font>
    <font>
      <sz val="11"/>
      <color rgb="FFFF0000"/>
      <name val="Calibri"/>
      <family val="2"/>
    </font>
    <font>
      <b/>
      <sz val="11"/>
      <name val="Calibri"/>
      <family val="2"/>
      <scheme val="minor"/>
    </font>
    <font>
      <sz val="11"/>
      <color rgb="FF000000"/>
      <name val="Calibri"/>
      <family val="2"/>
    </font>
    <font>
      <b/>
      <sz val="14"/>
      <color theme="1"/>
      <name val="Calibri"/>
      <family val="2"/>
      <scheme val="minor"/>
    </font>
    <font>
      <b/>
      <sz val="11"/>
      <color rgb="FFFF0000"/>
      <name val="Calibri"/>
      <family val="2"/>
    </font>
    <font>
      <sz val="11.5"/>
      <color theme="1"/>
      <name val="Calibri"/>
      <family val="2"/>
      <scheme val="minor"/>
    </font>
  </fonts>
  <fills count="5">
    <fill>
      <patternFill/>
    </fill>
    <fill>
      <patternFill patternType="gray125"/>
    </fill>
    <fill>
      <patternFill patternType="solid">
        <fgColor indexed="26"/>
        <bgColor indexed="64"/>
      </patternFill>
    </fill>
    <fill>
      <patternFill patternType="solid">
        <fgColor rgb="FFDAE7F6"/>
        <bgColor indexed="64"/>
      </patternFill>
    </fill>
    <fill>
      <patternFill patternType="solid">
        <fgColor rgb="FFFFFFB7"/>
        <bgColor indexed="64"/>
      </patternFill>
    </fill>
  </fills>
  <borders count="28">
    <border>
      <left/>
      <right/>
      <top/>
      <bottom/>
      <diagonal/>
    </border>
    <border>
      <left style="medium"/>
      <right style="medium"/>
      <top style="medium"/>
      <bottom/>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thick"/>
      <bottom style="thin"/>
    </border>
    <border>
      <left style="thick"/>
      <right style="medium"/>
      <top style="thick"/>
      <bottom style="thick"/>
    </border>
    <border>
      <left style="medium"/>
      <right style="medium"/>
      <top/>
      <bottom style="thin"/>
    </border>
    <border>
      <left style="medium"/>
      <right style="thick"/>
      <top style="thick"/>
      <bottom style="thin"/>
    </border>
    <border>
      <left style="medium"/>
      <right style="thick"/>
      <top style="thin"/>
      <bottom style="thin"/>
    </border>
    <border>
      <left style="medium"/>
      <right style="thick"/>
      <top/>
      <bottom style="thin"/>
    </border>
    <border>
      <left style="medium"/>
      <right style="thick"/>
      <top style="thick"/>
      <bottom style="thick"/>
    </border>
    <border>
      <left style="medium"/>
      <right style="thick"/>
      <top style="thin"/>
      <bottom style="thick"/>
    </border>
    <border>
      <left style="thick"/>
      <right/>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right/>
      <top/>
      <bottom style="thick"/>
    </border>
    <border>
      <left/>
      <right style="thin"/>
      <top/>
      <bottom/>
    </border>
    <border>
      <left style="thin"/>
      <right/>
      <top style="thin"/>
      <bottom style="thin"/>
    </border>
    <border>
      <left/>
      <right style="thin"/>
      <top style="thin"/>
      <bottom style="thin"/>
    </border>
    <border>
      <left style="thin"/>
      <right/>
      <top/>
      <bottom/>
    </border>
    <border>
      <left style="medium"/>
      <right style="medium"/>
      <top style="thick"/>
      <bottom/>
    </border>
    <border>
      <left style="medium"/>
      <right style="medium"/>
      <top/>
      <bottom/>
    </border>
    <border>
      <left style="medium"/>
      <right style="medium"/>
      <top/>
      <bottom style="thick"/>
    </border>
    <border>
      <left style="medium"/>
      <right/>
      <top style="thick"/>
      <bottom style="thick"/>
    </border>
    <border>
      <left/>
      <right/>
      <top style="thick"/>
      <bottom style="thick"/>
    </border>
    <border>
      <left/>
      <right style="thick"/>
      <top style="thick"/>
      <bottom style="thick"/>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116">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164" fontId="0" fillId="0" borderId="0" xfId="0" applyNumberFormat="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6" fillId="0" borderId="0" xfId="0" applyNumberFormat="1" applyFont="1" applyFill="1" applyBorder="1" applyAlignment="1" applyProtection="1">
      <alignment horizontal="right" vertical="center" inden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2" borderId="4" xfId="0" applyNumberFormat="1"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0" fontId="16" fillId="3" borderId="6" xfId="0" applyNumberFormat="1" applyFont="1" applyFill="1" applyBorder="1" applyAlignment="1" applyProtection="1">
      <alignment horizontal="center" vertical="center" textRotation="90" wrapText="1"/>
      <protection/>
    </xf>
    <xf numFmtId="0" fontId="16" fillId="3" borderId="4" xfId="0" applyNumberFormat="1" applyFont="1" applyFill="1" applyBorder="1" applyAlignment="1" applyProtection="1">
      <alignment horizontal="center" vertical="center" wrapText="1"/>
      <protection/>
    </xf>
    <xf numFmtId="0" fontId="2" fillId="3" borderId="4" xfId="0" applyNumberFormat="1"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0" fontId="3" fillId="3" borderId="6" xfId="0" applyNumberFormat="1" applyFont="1" applyFill="1" applyBorder="1" applyAlignment="1" applyProtection="1">
      <alignment horizontal="center" vertical="center" wrapText="1"/>
      <protection/>
    </xf>
    <xf numFmtId="164" fontId="17" fillId="4" borderId="7"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8" xfId="0" applyNumberFormat="1" applyFill="1" applyBorder="1" applyAlignment="1" applyProtection="1">
      <alignment horizontal="center" vertical="center"/>
      <protection/>
    </xf>
    <xf numFmtId="164" fontId="17"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9" xfId="0" applyNumberFormat="1" applyFill="1" applyBorder="1" applyAlignment="1" applyProtection="1">
      <alignment horizontal="center" vertical="center"/>
      <protection/>
    </xf>
    <xf numFmtId="165" fontId="0" fillId="0" borderId="7" xfId="0" applyNumberFormat="1" applyBorder="1" applyAlignment="1" applyProtection="1">
      <alignment horizontal="right" vertical="center" indent="1"/>
      <protection/>
    </xf>
    <xf numFmtId="0" fontId="0" fillId="0" borderId="10" xfId="0" applyNumberFormat="1" applyFill="1" applyBorder="1" applyAlignment="1" applyProtection="1">
      <alignment horizontal="center" vertical="center"/>
      <protection/>
    </xf>
    <xf numFmtId="164" fontId="18" fillId="0" borderId="6" xfId="0" applyNumberFormat="1"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164" fontId="17" fillId="4" borderId="3" xfId="0" applyNumberFormat="1" applyFont="1" applyFill="1" applyBorder="1" applyAlignment="1" applyProtection="1">
      <alignment horizontal="right" vertical="center" wrapText="1" indent="1"/>
      <protection locked="0"/>
    </xf>
    <xf numFmtId="0" fontId="2" fillId="3" borderId="11"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18" fillId="0" borderId="0" xfId="0" applyFont="1" applyFill="1" applyAlignment="1" applyProtection="1">
      <alignment vertical="center"/>
      <protection/>
    </xf>
    <xf numFmtId="4" fontId="14" fillId="0" borderId="0" xfId="0" applyNumberFormat="1" applyFont="1" applyFill="1" applyAlignment="1" applyProtection="1">
      <alignment horizontal="center" vertical="top" wrapText="1"/>
      <protection/>
    </xf>
    <xf numFmtId="0" fontId="3" fillId="3" borderId="13" xfId="0" applyNumberFormat="1" applyFont="1" applyFill="1" applyBorder="1" applyAlignment="1" applyProtection="1">
      <alignment horizontal="center" vertical="center" wrapText="1"/>
      <protection/>
    </xf>
    <xf numFmtId="164" fontId="5" fillId="0" borderId="13" xfId="0" applyNumberFormat="1" applyFont="1" applyFill="1" applyBorder="1" applyAlignment="1" applyProtection="1">
      <alignment horizontal="center"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13" fillId="0" borderId="0" xfId="0" applyFont="1" applyAlignment="1" applyProtection="1">
      <alignment vertical="center"/>
      <protection/>
    </xf>
    <xf numFmtId="0" fontId="0" fillId="0" borderId="0" xfId="0" applyBorder="1" applyProtection="1">
      <protection/>
    </xf>
    <xf numFmtId="0" fontId="2" fillId="0" borderId="0" xfId="0" applyNumberFormat="1" applyFont="1" applyAlignment="1" applyProtection="1">
      <alignment horizontal="left" vertical="center" wrapText="1"/>
      <protection/>
    </xf>
    <xf numFmtId="0" fontId="2" fillId="0" borderId="0" xfId="0" applyFont="1" applyAlignment="1" applyProtection="1">
      <alignment vertical="center"/>
      <protection/>
    </xf>
    <xf numFmtId="0" fontId="0" fillId="0" borderId="0" xfId="0" applyAlignment="1" applyProtection="1">
      <alignment horizontal="center"/>
      <protection/>
    </xf>
    <xf numFmtId="0" fontId="0" fillId="0" borderId="0" xfId="0" applyNumberFormat="1" applyFill="1" applyAlignment="1" applyProtection="1">
      <alignment vertical="center" wrapText="1"/>
      <protection/>
    </xf>
    <xf numFmtId="2" fontId="0" fillId="0" borderId="0" xfId="0" applyNumberFormat="1" applyFill="1" applyAlignment="1" applyProtection="1">
      <alignment horizontal="center" vertical="center" wrapText="1"/>
      <protection/>
    </xf>
    <xf numFmtId="49" fontId="0" fillId="0" borderId="0" xfId="0" applyNumberFormat="1" applyFill="1" applyAlignment="1" applyProtection="1">
      <alignment horizontal="center" vertical="center" wrapText="1"/>
      <protection/>
    </xf>
    <xf numFmtId="0" fontId="0" fillId="0" borderId="0" xfId="0" applyNumberFormat="1" applyFill="1" applyAlignment="1" applyProtection="1">
      <alignment horizontal="left" vertical="center" wrapText="1"/>
      <protection/>
    </xf>
    <xf numFmtId="0" fontId="0" fillId="0" borderId="0" xfId="0" applyNumberFormat="1" applyBorder="1" applyProtection="1">
      <protection/>
    </xf>
    <xf numFmtId="0" fontId="0" fillId="0" borderId="0" xfId="0" applyNumberFormat="1" applyProtection="1">
      <protection/>
    </xf>
    <xf numFmtId="3" fontId="0" fillId="0" borderId="14" xfId="0" applyNumberFormat="1" applyFill="1" applyBorder="1" applyAlignment="1" applyProtection="1">
      <alignment horizontal="center" vertical="center" wrapText="1"/>
      <protection/>
    </xf>
    <xf numFmtId="0" fontId="4" fillId="0" borderId="5" xfId="20" applyNumberFormat="1" applyFont="1" applyFill="1" applyBorder="1" applyAlignment="1" applyProtection="1">
      <alignment horizontal="left" vertical="center" wrapText="1"/>
      <protection/>
    </xf>
    <xf numFmtId="49" fontId="0" fillId="0" borderId="5" xfId="0" applyNumberFormat="1" applyFill="1" applyBorder="1" applyAlignment="1" applyProtection="1">
      <alignment horizontal="center" vertical="center" wrapText="1"/>
      <protection/>
    </xf>
    <xf numFmtId="164" fontId="0" fillId="0" borderId="0" xfId="0" applyNumberFormat="1" applyProtection="1">
      <protection/>
    </xf>
    <xf numFmtId="3" fontId="0" fillId="0" borderId="15" xfId="0" applyNumberFormat="1" applyFill="1" applyBorder="1" applyAlignment="1" applyProtection="1">
      <alignment horizontal="center" vertical="center" wrapText="1"/>
      <protection/>
    </xf>
    <xf numFmtId="0" fontId="4" fillId="0" borderId="2" xfId="20" applyNumberFormat="1" applyFont="1" applyFill="1" applyBorder="1" applyAlignment="1" applyProtection="1">
      <alignment horizontal="left" vertical="center" wrapText="1"/>
      <protection/>
    </xf>
    <xf numFmtId="49" fontId="0" fillId="0" borderId="2" xfId="0" applyNumberFormat="1" applyFill="1" applyBorder="1" applyAlignment="1" applyProtection="1">
      <alignment horizontal="center" vertical="center" wrapText="1"/>
      <protection/>
    </xf>
    <xf numFmtId="3" fontId="0" fillId="0" borderId="16" xfId="0" applyNumberFormat="1" applyFill="1" applyBorder="1" applyAlignment="1" applyProtection="1">
      <alignment horizontal="center" vertical="center" wrapText="1"/>
      <protection/>
    </xf>
    <xf numFmtId="0" fontId="4" fillId="0" borderId="3" xfId="20" applyNumberFormat="1" applyFont="1" applyFill="1" applyBorder="1" applyAlignment="1" applyProtection="1">
      <alignment horizontal="left" vertical="center" wrapText="1"/>
      <protection/>
    </xf>
    <xf numFmtId="49" fontId="0" fillId="0" borderId="3" xfId="0" applyNumberFormat="1" applyFill="1" applyBorder="1" applyAlignment="1" applyProtection="1">
      <alignment horizontal="center" vertical="center" wrapText="1"/>
      <protection/>
    </xf>
    <xf numFmtId="0" fontId="14" fillId="0" borderId="2" xfId="20" applyNumberFormat="1" applyFont="1" applyFill="1" applyBorder="1" applyAlignment="1" applyProtection="1">
      <alignment horizontal="left" vertical="center" wrapText="1"/>
      <protection/>
    </xf>
    <xf numFmtId="164" fontId="0" fillId="0" borderId="0" xfId="0" applyNumberFormat="1" applyBorder="1" applyProtection="1">
      <protection/>
    </xf>
    <xf numFmtId="3" fontId="0" fillId="0" borderId="6" xfId="0" applyNumberFormat="1" applyFill="1" applyBorder="1" applyAlignment="1" applyProtection="1">
      <alignment horizontal="center" vertical="center" wrapText="1"/>
      <protection/>
    </xf>
    <xf numFmtId="0" fontId="4" fillId="0" borderId="4" xfId="20" applyNumberFormat="1" applyFont="1" applyFill="1" applyBorder="1" applyAlignment="1" applyProtection="1">
      <alignment horizontal="left" vertical="center" wrapText="1"/>
      <protection/>
    </xf>
    <xf numFmtId="49"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NumberFormat="1" applyBorder="1" applyAlignment="1" applyProtection="1">
      <alignment vertical="center"/>
      <protection/>
    </xf>
    <xf numFmtId="2"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0" fontId="0" fillId="0" borderId="0" xfId="0" applyNumberFormat="1" applyBorder="1" applyAlignment="1" applyProtection="1">
      <alignment horizontal="left" vertical="center"/>
      <protection/>
    </xf>
    <xf numFmtId="0" fontId="0" fillId="0" borderId="0" xfId="0" applyAlignment="1" applyProtection="1">
      <alignment/>
      <protection/>
    </xf>
    <xf numFmtId="0" fontId="0" fillId="0" borderId="17"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NumberFormat="1" applyAlignment="1" applyProtection="1">
      <alignment vertical="center"/>
      <protection/>
    </xf>
    <xf numFmtId="0" fontId="0" fillId="0" borderId="0" xfId="0" applyNumberFormat="1" applyAlignment="1" applyProtection="1">
      <alignment horizontal="left" vertical="center"/>
      <protection/>
    </xf>
    <xf numFmtId="1" fontId="0" fillId="0" borderId="5" xfId="0" applyNumberFormat="1" applyFill="1" applyBorder="1" applyAlignment="1" applyProtection="1">
      <alignment horizontal="center" vertical="center" wrapText="1"/>
      <protection/>
    </xf>
    <xf numFmtId="1" fontId="0" fillId="0" borderId="2" xfId="0" applyNumberFormat="1" applyFill="1" applyBorder="1" applyAlignment="1" applyProtection="1">
      <alignment horizontal="center" vertical="center" wrapText="1"/>
      <protection/>
    </xf>
    <xf numFmtId="1" fontId="0" fillId="0" borderId="3" xfId="0" applyNumberFormat="1" applyFill="1" applyBorder="1" applyAlignment="1" applyProtection="1">
      <alignment horizontal="center" vertical="center" wrapText="1"/>
      <protection/>
    </xf>
    <xf numFmtId="1" fontId="0" fillId="0" borderId="4" xfId="0" applyNumberFormat="1" applyFill="1" applyBorder="1" applyAlignment="1" applyProtection="1">
      <alignment horizontal="center" vertical="center" wrapText="1"/>
      <protection/>
    </xf>
    <xf numFmtId="0" fontId="18" fillId="0" borderId="0" xfId="0" applyFont="1" applyFill="1" applyAlignment="1" applyProtection="1">
      <alignment horizontal="left" vertical="center"/>
      <protection/>
    </xf>
    <xf numFmtId="0" fontId="0" fillId="0" borderId="0" xfId="0" applyFill="1" applyAlignment="1" applyProtection="1">
      <alignment horizontal="left"/>
      <protection/>
    </xf>
    <xf numFmtId="0" fontId="13" fillId="0" borderId="0" xfId="0" applyFont="1" applyFill="1" applyAlignment="1" applyProtection="1">
      <alignment horizontal="right" vertical="center"/>
      <protection/>
    </xf>
    <xf numFmtId="0" fontId="20" fillId="0" borderId="0" xfId="0" applyFont="1" applyFill="1" applyAlignment="1" applyProtection="1">
      <alignment horizontal="left" vertical="center" wrapText="1"/>
      <protection/>
    </xf>
    <xf numFmtId="0" fontId="20" fillId="0" borderId="18" xfId="0" applyFont="1" applyFill="1" applyBorder="1" applyAlignment="1" applyProtection="1">
      <alignment horizontal="left" vertical="center" wrapText="1"/>
      <protection/>
    </xf>
    <xf numFmtId="0" fontId="0" fillId="4" borderId="19" xfId="0" applyFill="1" applyBorder="1" applyAlignment="1" applyProtection="1">
      <alignment horizontal="center" vertical="center"/>
      <protection/>
    </xf>
    <xf numFmtId="0" fontId="0" fillId="4" borderId="20" xfId="0" applyFill="1" applyBorder="1" applyAlignment="1" applyProtection="1">
      <alignment horizontal="center" vertical="center"/>
      <protection/>
    </xf>
    <xf numFmtId="49" fontId="0" fillId="0" borderId="21"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0" fillId="0" borderId="5"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22"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0" fontId="0" fillId="0" borderId="24"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0" fillId="0" borderId="0" xfId="0" applyFill="1" applyBorder="1" applyAlignment="1" applyProtection="1">
      <alignment horizontal="justify" vertical="center" wrapText="1"/>
      <protection/>
    </xf>
    <xf numFmtId="164" fontId="5" fillId="0" borderId="25" xfId="0" applyNumberFormat="1" applyFont="1" applyFill="1" applyBorder="1" applyAlignment="1" applyProtection="1">
      <alignment horizontal="center" vertical="center"/>
      <protection/>
    </xf>
    <xf numFmtId="164" fontId="5" fillId="0" borderId="26" xfId="0" applyNumberFormat="1" applyFont="1" applyFill="1" applyBorder="1" applyAlignment="1" applyProtection="1">
      <alignment horizontal="center" vertical="center"/>
      <protection/>
    </xf>
    <xf numFmtId="164" fontId="5" fillId="0" borderId="27" xfId="0" applyNumberFormat="1" applyFont="1" applyFill="1" applyBorder="1" applyAlignment="1" applyProtection="1">
      <alignment horizontal="center" vertical="center"/>
      <protection/>
    </xf>
    <xf numFmtId="0" fontId="2" fillId="3" borderId="25" xfId="0" applyNumberFormat="1" applyFont="1" applyFill="1" applyBorder="1" applyAlignment="1" applyProtection="1">
      <alignment horizontal="center" vertical="center" wrapText="1"/>
      <protection/>
    </xf>
    <xf numFmtId="0" fontId="2" fillId="3" borderId="26" xfId="0" applyNumberFormat="1" applyFont="1" applyFill="1" applyBorder="1" applyAlignment="1" applyProtection="1">
      <alignment horizontal="center" vertical="center" wrapText="1"/>
      <protection/>
    </xf>
    <xf numFmtId="0" fontId="2" fillId="3" borderId="27" xfId="0" applyNumberFormat="1" applyFont="1" applyFill="1" applyBorder="1" applyAlignment="1" applyProtection="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3 2" xfId="22"/>
  </cellStyles>
  <dxfs count="40">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8" formatCode="#,##0"/>
      <border/>
    </dxf>
    <dxf>
      <numFmt numFmtId="177" formatCode="@"/>
      <fill>
        <patternFill>
          <bgColor rgb="FFFF9F9F"/>
        </patternFill>
      </fill>
      <border/>
    </dxf>
    <dxf>
      <numFmt numFmtId="178" formatCode="#,##0"/>
      <border/>
    </dxf>
    <dxf>
      <numFmt numFmtId="177" formatCode="@"/>
      <fill>
        <patternFill>
          <bgColor rgb="FFFF9F9F"/>
        </patternFill>
      </fill>
      <border/>
    </dxf>
    <dxf>
      <numFmt numFmtId="178" formatCode="#,##0"/>
      <border/>
    </dxf>
    <dxf>
      <numFmt numFmtId="177" formatCode="@"/>
      <fill>
        <patternFill>
          <bgColor rgb="FFFF9F9F"/>
        </patternFill>
      </fill>
      <border/>
    </dxf>
    <dxf>
      <numFmt numFmtId="178" formatCode="#,##0"/>
      <border/>
    </dxf>
    <dxf>
      <numFmt numFmtId="177" formatCode="@"/>
      <fill>
        <patternFill>
          <bgColor rgb="FFFF9F9F"/>
        </patternFill>
      </fill>
      <border/>
    </dxf>
    <dxf>
      <numFmt numFmtId="177" formatCode="@"/>
      <fill>
        <patternFill>
          <bgColor rgb="FFFF9F9F"/>
        </patternFill>
      </fill>
      <border/>
    </dxf>
    <dxf>
      <fill>
        <patternFill>
          <bgColor rgb="FF80F29B"/>
        </patternFill>
      </fill>
      <border/>
    </dxf>
    <dxf>
      <fill>
        <patternFill>
          <bgColor rgb="FFFF9999"/>
        </patternFill>
      </fill>
      <border/>
    </dxf>
    <dxf>
      <numFmt numFmtId="177" formatCode="@"/>
      <fill>
        <patternFill>
          <bgColor rgb="FFFF9F9F"/>
        </patternFill>
      </fill>
      <border/>
    </dxf>
    <dxf>
      <fill>
        <patternFill>
          <bgColor rgb="FF80F29B"/>
        </patternFill>
      </fill>
      <border/>
    </dxf>
    <dxf>
      <fill>
        <patternFill>
          <bgColor rgb="FFFF9999"/>
        </patternFill>
      </fill>
      <border/>
    </dxf>
    <dxf>
      <numFmt numFmtId="177" formatCode="@"/>
      <fill>
        <patternFill>
          <bgColor rgb="FFFF9F9F"/>
        </patternFill>
      </fill>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fill>
        <patternFill>
          <bgColor rgb="FF80F29B"/>
        </patternFill>
      </fill>
      <border/>
    </dxf>
    <dxf>
      <fill>
        <patternFill>
          <bgColor rgb="FFFF9999"/>
        </patternFill>
      </fill>
      <border/>
    </dxf>
    <dxf>
      <numFmt numFmtId="177" formatCode="@"/>
      <fill>
        <patternFill>
          <bgColor rgb="FFFF9F9F"/>
        </patternFill>
      </fill>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180975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809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180975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80975"/>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116</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6762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190500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90500"/>
        </a:xfrm>
        <a:prstGeom prst="rect">
          <a:avLst/>
        </a:prstGeom>
        <a:noFill/>
        <a:ln w="9525">
          <a:noFill/>
        </a:ln>
      </xdr:spPr>
    </xdr:pic>
    <xdr:clientData/>
  </xdr:twoCellAnchor>
  <xdr:twoCellAnchor editAs="oneCell">
    <xdr:from>
      <xdr:col>16</xdr:col>
      <xdr:colOff>0</xdr:colOff>
      <xdr:row>116</xdr:row>
      <xdr:rowOff>0</xdr:rowOff>
    </xdr:from>
    <xdr:to>
      <xdr:col>16</xdr:col>
      <xdr:colOff>95250</xdr:colOff>
      <xdr:row>116</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858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7905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524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118</xdr:row>
      <xdr:rowOff>142875</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7905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524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118</xdr:row>
      <xdr:rowOff>142875</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524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118</xdr:row>
      <xdr:rowOff>142875</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571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7905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524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118</xdr:row>
      <xdr:rowOff>142875</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524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118</xdr:row>
      <xdr:rowOff>142875</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571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476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7905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7905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524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118</xdr:row>
      <xdr:rowOff>142875</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8</xdr:row>
      <xdr:rowOff>9525</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7905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61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152400</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524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118</xdr:row>
      <xdr:rowOff>142875</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2000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190500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116</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095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116</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61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571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371475</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266950"/>
          <a:ext cx="190500" cy="3714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657225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895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190500</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4286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123825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171450</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14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42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118</xdr:row>
      <xdr:rowOff>0</xdr:rowOff>
    </xdr:from>
    <xdr:to>
      <xdr:col>16</xdr:col>
      <xdr:colOff>95250</xdr:colOff>
      <xdr:row>119</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112900"/>
          <a:ext cx="95250" cy="190500"/>
        </a:xfrm>
        <a:prstGeom prst="rect">
          <a:avLst/>
        </a:prstGeom>
        <a:noFill/>
        <a:ln w="9525">
          <a:noFill/>
        </a:ln>
      </xdr:spPr>
    </xdr:pic>
    <xdr:clientData/>
  </xdr:twoCellAnchor>
  <xdr:twoCellAnchor editAs="oneCell">
    <xdr:from>
      <xdr:col>16</xdr:col>
      <xdr:colOff>0</xdr:colOff>
      <xdr:row>119</xdr:row>
      <xdr:rowOff>0</xdr:rowOff>
    </xdr:from>
    <xdr:to>
      <xdr:col>16</xdr:col>
      <xdr:colOff>95250</xdr:colOff>
      <xdr:row>120</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303400"/>
          <a:ext cx="95250" cy="190500"/>
        </a:xfrm>
        <a:prstGeom prst="rect">
          <a:avLst/>
        </a:prstGeom>
        <a:noFill/>
        <a:ln w="9525">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493900"/>
          <a:ext cx="95250" cy="190500"/>
        </a:xfrm>
        <a:prstGeom prst="rect">
          <a:avLst/>
        </a:prstGeom>
        <a:noFill/>
        <a:ln w="9525">
          <a:noFill/>
        </a:ln>
      </xdr:spPr>
    </xdr:pic>
    <xdr:clientData/>
  </xdr:twoCellAnchor>
  <xdr:twoCellAnchor editAs="oneCell">
    <xdr:from>
      <xdr:col>16</xdr:col>
      <xdr:colOff>0</xdr:colOff>
      <xdr:row>121</xdr:row>
      <xdr:rowOff>0</xdr:rowOff>
    </xdr:from>
    <xdr:to>
      <xdr:col>16</xdr:col>
      <xdr:colOff>95250</xdr:colOff>
      <xdr:row>122</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684400"/>
          <a:ext cx="95250" cy="190500"/>
        </a:xfrm>
        <a:prstGeom prst="rect">
          <a:avLst/>
        </a:prstGeom>
        <a:noFill/>
        <a:ln w="9525">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874900"/>
          <a:ext cx="95250" cy="190500"/>
        </a:xfrm>
        <a:prstGeom prst="rect">
          <a:avLst/>
        </a:prstGeom>
        <a:noFill/>
        <a:ln w="9525">
          <a:noFill/>
        </a:ln>
      </xdr:spPr>
    </xdr:pic>
    <xdr:clientData/>
  </xdr:twoCellAnchor>
  <xdr:twoCellAnchor editAs="oneCell">
    <xdr:from>
      <xdr:col>16</xdr:col>
      <xdr:colOff>0</xdr:colOff>
      <xdr:row>123</xdr:row>
      <xdr:rowOff>0</xdr:rowOff>
    </xdr:from>
    <xdr:to>
      <xdr:col>16</xdr:col>
      <xdr:colOff>95250</xdr:colOff>
      <xdr:row>124</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065400"/>
          <a:ext cx="95250" cy="200025"/>
        </a:xfrm>
        <a:prstGeom prst="rect">
          <a:avLst/>
        </a:prstGeom>
        <a:noFill/>
        <a:ln w="9525">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255900"/>
          <a:ext cx="95250" cy="190500"/>
        </a:xfrm>
        <a:prstGeom prst="rect">
          <a:avLst/>
        </a:prstGeom>
        <a:noFill/>
        <a:ln w="9525">
          <a:noFill/>
        </a:ln>
      </xdr:spPr>
    </xdr:pic>
    <xdr:clientData/>
  </xdr:twoCellAnchor>
  <xdr:twoCellAnchor editAs="oneCell">
    <xdr:from>
      <xdr:col>16</xdr:col>
      <xdr:colOff>0</xdr:colOff>
      <xdr:row>125</xdr:row>
      <xdr:rowOff>0</xdr:rowOff>
    </xdr:from>
    <xdr:to>
      <xdr:col>16</xdr:col>
      <xdr:colOff>95250</xdr:colOff>
      <xdr:row>126</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446400"/>
          <a:ext cx="95250" cy="190500"/>
        </a:xfrm>
        <a:prstGeom prst="rect">
          <a:avLst/>
        </a:prstGeom>
        <a:noFill/>
        <a:ln w="9525">
          <a:noFill/>
        </a:ln>
      </xdr:spPr>
    </xdr:pic>
    <xdr:clientData/>
  </xdr:twoCellAnchor>
  <xdr:twoCellAnchor editAs="oneCell">
    <xdr:from>
      <xdr:col>16</xdr:col>
      <xdr:colOff>0</xdr:colOff>
      <xdr:row>127</xdr:row>
      <xdr:rowOff>0</xdr:rowOff>
    </xdr:from>
    <xdr:to>
      <xdr:col>16</xdr:col>
      <xdr:colOff>95250</xdr:colOff>
      <xdr:row>128</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827400"/>
          <a:ext cx="95250" cy="190500"/>
        </a:xfrm>
        <a:prstGeom prst="rect">
          <a:avLst/>
        </a:prstGeom>
        <a:noFill/>
        <a:ln w="9525">
          <a:noFill/>
        </a:ln>
      </xdr:spPr>
    </xdr:pic>
    <xdr:clientData/>
  </xdr:twoCellAnchor>
  <xdr:twoCellAnchor editAs="oneCell">
    <xdr:from>
      <xdr:col>16</xdr:col>
      <xdr:colOff>0</xdr:colOff>
      <xdr:row>128</xdr:row>
      <xdr:rowOff>0</xdr:rowOff>
    </xdr:from>
    <xdr:to>
      <xdr:col>16</xdr:col>
      <xdr:colOff>95250</xdr:colOff>
      <xdr:row>129</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017900"/>
          <a:ext cx="95250" cy="190500"/>
        </a:xfrm>
        <a:prstGeom prst="rect">
          <a:avLst/>
        </a:prstGeom>
        <a:noFill/>
        <a:ln w="9525">
          <a:noFill/>
        </a:ln>
      </xdr:spPr>
    </xdr:pic>
    <xdr:clientData/>
  </xdr:twoCellAnchor>
  <xdr:twoCellAnchor editAs="oneCell">
    <xdr:from>
      <xdr:col>16</xdr:col>
      <xdr:colOff>0</xdr:colOff>
      <xdr:row>129</xdr:row>
      <xdr:rowOff>0</xdr:rowOff>
    </xdr:from>
    <xdr:to>
      <xdr:col>16</xdr:col>
      <xdr:colOff>95250</xdr:colOff>
      <xdr:row>129</xdr:row>
      <xdr:rowOff>180975</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208400"/>
          <a:ext cx="95250" cy="180975"/>
        </a:xfrm>
        <a:prstGeom prst="rect">
          <a:avLst/>
        </a:prstGeom>
        <a:noFill/>
        <a:ln w="9525">
          <a:noFill/>
        </a:ln>
      </xdr:spPr>
    </xdr:pic>
    <xdr:clientData/>
  </xdr:twoCellAnchor>
  <xdr:twoCellAnchor editAs="oneCell">
    <xdr:from>
      <xdr:col>16</xdr:col>
      <xdr:colOff>0</xdr:colOff>
      <xdr:row>130</xdr:row>
      <xdr:rowOff>0</xdr:rowOff>
    </xdr:from>
    <xdr:to>
      <xdr:col>16</xdr:col>
      <xdr:colOff>95250</xdr:colOff>
      <xdr:row>131</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398900"/>
          <a:ext cx="95250" cy="190500"/>
        </a:xfrm>
        <a:prstGeom prst="rect">
          <a:avLst/>
        </a:prstGeom>
        <a:noFill/>
        <a:ln w="9525">
          <a:noFill/>
        </a:ln>
      </xdr:spPr>
    </xdr:pic>
    <xdr:clientData/>
  </xdr:twoCellAnchor>
  <xdr:twoCellAnchor editAs="oneCell">
    <xdr:from>
      <xdr:col>16</xdr:col>
      <xdr:colOff>0</xdr:colOff>
      <xdr:row>131</xdr:row>
      <xdr:rowOff>0</xdr:rowOff>
    </xdr:from>
    <xdr:to>
      <xdr:col>16</xdr:col>
      <xdr:colOff>95250</xdr:colOff>
      <xdr:row>132</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589400"/>
          <a:ext cx="95250" cy="190500"/>
        </a:xfrm>
        <a:prstGeom prst="rect">
          <a:avLst/>
        </a:prstGeom>
        <a:noFill/>
        <a:ln w="9525">
          <a:noFill/>
        </a:ln>
      </xdr:spPr>
    </xdr:pic>
    <xdr:clientData/>
  </xdr:twoCellAnchor>
  <xdr:twoCellAnchor editAs="oneCell">
    <xdr:from>
      <xdr:col>16</xdr:col>
      <xdr:colOff>0</xdr:colOff>
      <xdr:row>133</xdr:row>
      <xdr:rowOff>0</xdr:rowOff>
    </xdr:from>
    <xdr:to>
      <xdr:col>16</xdr:col>
      <xdr:colOff>95250</xdr:colOff>
      <xdr:row>134</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970400"/>
          <a:ext cx="95250" cy="190500"/>
        </a:xfrm>
        <a:prstGeom prst="rect">
          <a:avLst/>
        </a:prstGeom>
        <a:noFill/>
        <a:ln w="9525">
          <a:noFill/>
        </a:ln>
      </xdr:spPr>
    </xdr:pic>
    <xdr:clientData/>
  </xdr:twoCellAnchor>
  <xdr:twoCellAnchor editAs="oneCell">
    <xdr:from>
      <xdr:col>16</xdr:col>
      <xdr:colOff>0</xdr:colOff>
      <xdr:row>135</xdr:row>
      <xdr:rowOff>0</xdr:rowOff>
    </xdr:from>
    <xdr:to>
      <xdr:col>16</xdr:col>
      <xdr:colOff>95250</xdr:colOff>
      <xdr:row>136</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351400"/>
          <a:ext cx="95250" cy="190500"/>
        </a:xfrm>
        <a:prstGeom prst="rect">
          <a:avLst/>
        </a:prstGeom>
        <a:noFill/>
        <a:ln w="9525">
          <a:noFill/>
        </a:ln>
      </xdr:spPr>
    </xdr:pic>
    <xdr:clientData/>
  </xdr:twoCellAnchor>
  <xdr:twoCellAnchor editAs="oneCell">
    <xdr:from>
      <xdr:col>16</xdr:col>
      <xdr:colOff>0</xdr:colOff>
      <xdr:row>136</xdr:row>
      <xdr:rowOff>0</xdr:rowOff>
    </xdr:from>
    <xdr:to>
      <xdr:col>16</xdr:col>
      <xdr:colOff>95250</xdr:colOff>
      <xdr:row>137</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95250" cy="190500"/>
        </a:xfrm>
        <a:prstGeom prst="rect">
          <a:avLst/>
        </a:prstGeom>
        <a:noFill/>
        <a:ln w="9525">
          <a:noFill/>
        </a:ln>
      </xdr:spPr>
    </xdr:pic>
    <xdr:clientData/>
  </xdr:twoCellAnchor>
  <xdr:twoCellAnchor editAs="oneCell">
    <xdr:from>
      <xdr:col>16</xdr:col>
      <xdr:colOff>0</xdr:colOff>
      <xdr:row>136</xdr:row>
      <xdr:rowOff>0</xdr:rowOff>
    </xdr:from>
    <xdr:to>
      <xdr:col>16</xdr:col>
      <xdr:colOff>95250</xdr:colOff>
      <xdr:row>137</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95250" cy="190500"/>
        </a:xfrm>
        <a:prstGeom prst="rect">
          <a:avLst/>
        </a:prstGeom>
        <a:noFill/>
        <a:ln w="9525">
          <a:noFill/>
        </a:ln>
      </xdr:spPr>
    </xdr:pic>
    <xdr:clientData/>
  </xdr:twoCellAnchor>
  <xdr:twoCellAnchor editAs="oneCell">
    <xdr:from>
      <xdr:col>16</xdr:col>
      <xdr:colOff>0</xdr:colOff>
      <xdr:row>139</xdr:row>
      <xdr:rowOff>0</xdr:rowOff>
    </xdr:from>
    <xdr:to>
      <xdr:col>16</xdr:col>
      <xdr:colOff>95250</xdr:colOff>
      <xdr:row>140</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95250" cy="190500"/>
        </a:xfrm>
        <a:prstGeom prst="rect">
          <a:avLst/>
        </a:prstGeom>
        <a:noFill/>
        <a:ln w="9525">
          <a:noFill/>
        </a:ln>
      </xdr:spPr>
    </xdr:pic>
    <xdr:clientData/>
  </xdr:twoCellAnchor>
  <xdr:twoCellAnchor editAs="oneCell">
    <xdr:from>
      <xdr:col>16</xdr:col>
      <xdr:colOff>0</xdr:colOff>
      <xdr:row>139</xdr:row>
      <xdr:rowOff>0</xdr:rowOff>
    </xdr:from>
    <xdr:to>
      <xdr:col>16</xdr:col>
      <xdr:colOff>95250</xdr:colOff>
      <xdr:row>140</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95250" cy="190500"/>
        </a:xfrm>
        <a:prstGeom prst="rect">
          <a:avLst/>
        </a:prstGeom>
        <a:noFill/>
        <a:ln w="9525">
          <a:noFill/>
        </a:ln>
      </xdr:spPr>
    </xdr:pic>
    <xdr:clientData/>
  </xdr:twoCellAnchor>
  <xdr:twoCellAnchor editAs="oneCell">
    <xdr:from>
      <xdr:col>16</xdr:col>
      <xdr:colOff>0</xdr:colOff>
      <xdr:row>140</xdr:row>
      <xdr:rowOff>0</xdr:rowOff>
    </xdr:from>
    <xdr:to>
      <xdr:col>16</xdr:col>
      <xdr:colOff>95250</xdr:colOff>
      <xdr:row>141</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303900"/>
          <a:ext cx="95250" cy="190500"/>
        </a:xfrm>
        <a:prstGeom prst="rect">
          <a:avLst/>
        </a:prstGeom>
        <a:noFill/>
        <a:ln w="9525">
          <a:noFill/>
        </a:ln>
      </xdr:spPr>
    </xdr:pic>
    <xdr:clientData/>
  </xdr:twoCellAnchor>
  <xdr:twoCellAnchor editAs="oneCell">
    <xdr:from>
      <xdr:col>16</xdr:col>
      <xdr:colOff>0</xdr:colOff>
      <xdr:row>141</xdr:row>
      <xdr:rowOff>0</xdr:rowOff>
    </xdr:from>
    <xdr:to>
      <xdr:col>16</xdr:col>
      <xdr:colOff>95250</xdr:colOff>
      <xdr:row>142</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494400"/>
          <a:ext cx="95250" cy="190500"/>
        </a:xfrm>
        <a:prstGeom prst="rect">
          <a:avLst/>
        </a:prstGeom>
        <a:noFill/>
        <a:ln w="9525">
          <a:noFill/>
        </a:ln>
      </xdr:spPr>
    </xdr:pic>
    <xdr:clientData/>
  </xdr:twoCellAnchor>
  <xdr:twoCellAnchor editAs="oneCell">
    <xdr:from>
      <xdr:col>16</xdr:col>
      <xdr:colOff>0</xdr:colOff>
      <xdr:row>142</xdr:row>
      <xdr:rowOff>0</xdr:rowOff>
    </xdr:from>
    <xdr:to>
      <xdr:col>16</xdr:col>
      <xdr:colOff>95250</xdr:colOff>
      <xdr:row>143</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684900"/>
          <a:ext cx="95250" cy="190500"/>
        </a:xfrm>
        <a:prstGeom prst="rect">
          <a:avLst/>
        </a:prstGeom>
        <a:noFill/>
        <a:ln w="9525">
          <a:noFill/>
        </a:ln>
      </xdr:spPr>
    </xdr:pic>
    <xdr:clientData/>
  </xdr:twoCellAnchor>
  <xdr:twoCellAnchor editAs="oneCell">
    <xdr:from>
      <xdr:col>16</xdr:col>
      <xdr:colOff>0</xdr:colOff>
      <xdr:row>146</xdr:row>
      <xdr:rowOff>0</xdr:rowOff>
    </xdr:from>
    <xdr:to>
      <xdr:col>16</xdr:col>
      <xdr:colOff>95250</xdr:colOff>
      <xdr:row>146</xdr:row>
      <xdr:rowOff>180975</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95250" cy="180975"/>
        </a:xfrm>
        <a:prstGeom prst="rect">
          <a:avLst/>
        </a:prstGeom>
        <a:noFill/>
        <a:ln w="9525">
          <a:noFill/>
        </a:ln>
      </xdr:spPr>
    </xdr:pic>
    <xdr:clientData/>
  </xdr:twoCellAnchor>
  <xdr:twoCellAnchor editAs="oneCell">
    <xdr:from>
      <xdr:col>16</xdr:col>
      <xdr:colOff>0</xdr:colOff>
      <xdr:row>146</xdr:row>
      <xdr:rowOff>0</xdr:rowOff>
    </xdr:from>
    <xdr:to>
      <xdr:col>16</xdr:col>
      <xdr:colOff>95250</xdr:colOff>
      <xdr:row>146</xdr:row>
      <xdr:rowOff>180975</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95250" cy="180975"/>
        </a:xfrm>
        <a:prstGeom prst="rect">
          <a:avLst/>
        </a:prstGeom>
        <a:noFill/>
        <a:ln w="9525">
          <a:noFill/>
        </a:ln>
      </xdr:spPr>
    </xdr:pic>
    <xdr:clientData/>
  </xdr:twoCellAnchor>
  <xdr:twoCellAnchor editAs="oneCell">
    <xdr:from>
      <xdr:col>16</xdr:col>
      <xdr:colOff>0</xdr:colOff>
      <xdr:row>147</xdr:row>
      <xdr:rowOff>0</xdr:rowOff>
    </xdr:from>
    <xdr:to>
      <xdr:col>16</xdr:col>
      <xdr:colOff>95250</xdr:colOff>
      <xdr:row>148</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63740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827900"/>
          <a:ext cx="95250" cy="190500"/>
        </a:xfrm>
        <a:prstGeom prst="rect">
          <a:avLst/>
        </a:prstGeom>
        <a:noFill/>
        <a:ln w="9525">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018400"/>
          <a:ext cx="95250" cy="190500"/>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208900"/>
          <a:ext cx="95250" cy="190500"/>
        </a:xfrm>
        <a:prstGeom prst="rect">
          <a:avLst/>
        </a:prstGeom>
        <a:noFill/>
        <a:ln w="9525">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399400"/>
          <a:ext cx="95250" cy="190500"/>
        </a:xfrm>
        <a:prstGeom prst="rect">
          <a:avLst/>
        </a:prstGeom>
        <a:noFill/>
        <a:ln w="9525">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589900"/>
          <a:ext cx="95250" cy="190500"/>
        </a:xfrm>
        <a:prstGeom prst="rect">
          <a:avLst/>
        </a:prstGeom>
        <a:noFill/>
        <a:ln w="9525">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780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905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11290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30340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49390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68440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87490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06540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25590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44640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82740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01790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129</xdr:row>
      <xdr:rowOff>180975</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208400"/>
          <a:ext cx="190500" cy="18097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39890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58940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97040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35140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30390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49440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68490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146</xdr:row>
      <xdr:rowOff>180975</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190500" cy="180975"/>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146</xdr:row>
      <xdr:rowOff>180975</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190500" cy="180975"/>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63740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82790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01840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20890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39940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589900"/>
          <a:ext cx="190500" cy="200025"/>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780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000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11290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30340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49390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68440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87490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06540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25590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44640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82740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01790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129</xdr:row>
      <xdr:rowOff>180975</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208400"/>
          <a:ext cx="190500" cy="18097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39890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58940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97040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35140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30390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49440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68490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146</xdr:row>
      <xdr:rowOff>180975</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190500" cy="180975"/>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146</xdr:row>
      <xdr:rowOff>180975</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190500" cy="180975"/>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63740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82790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01840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20890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39940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589900"/>
          <a:ext cx="190500" cy="200025"/>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780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11290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30340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49390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68440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874900"/>
          <a:ext cx="190500" cy="200025"/>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06540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25590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636900"/>
          <a:ext cx="190500" cy="200025"/>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82740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017900"/>
          <a:ext cx="190500" cy="200025"/>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129</xdr:row>
      <xdr:rowOff>180975</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208400"/>
          <a:ext cx="190500" cy="18097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398900"/>
          <a:ext cx="190500" cy="200025"/>
        </a:xfrm>
        <a:prstGeom prst="rect">
          <a:avLst/>
        </a:prstGeom>
        <a:noFill/>
        <a:ln w="9525">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77990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16090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35140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351400"/>
          <a:ext cx="190500" cy="190500"/>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922900"/>
          <a:ext cx="190500" cy="190500"/>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92290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190500" cy="200025"/>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30390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494400"/>
          <a:ext cx="190500" cy="200025"/>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25640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25640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146</xdr:row>
      <xdr:rowOff>180975</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190500" cy="180975"/>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637400"/>
          <a:ext cx="190500" cy="2000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82790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01840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20890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39940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5899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71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112900"/>
          <a:ext cx="190500" cy="190500"/>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30340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49390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68440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587490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06540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25590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44640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682740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01790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129</xdr:row>
      <xdr:rowOff>180975</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208400"/>
          <a:ext cx="190500" cy="18097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39890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58940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797040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35140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854190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11340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30390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49440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968490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146</xdr:row>
      <xdr:rowOff>180975</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190500" cy="180975"/>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146</xdr:row>
      <xdr:rowOff>180975</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446900"/>
          <a:ext cx="190500" cy="180975"/>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63740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082790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01840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20890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39940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58990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780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42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0</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190500"/>
        </a:xfrm>
        <a:prstGeom prst="rect">
          <a:avLst/>
        </a:prstGeom>
        <a:noFill/>
        <a:ln w="9525">
          <a:noFill/>
        </a:ln>
      </xdr:spPr>
    </xdr:pic>
    <xdr:clientData/>
  </xdr:twoCellAnchor>
  <xdr:twoCellAnchor editAs="oneCell">
    <xdr:from>
      <xdr:col>3</xdr:col>
      <xdr:colOff>0</xdr:colOff>
      <xdr:row>117</xdr:row>
      <xdr:rowOff>0</xdr:rowOff>
    </xdr:from>
    <xdr:to>
      <xdr:col>3</xdr:col>
      <xdr:colOff>190500</xdr:colOff>
      <xdr:row>118</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48025" y="64922400"/>
          <a:ext cx="190500" cy="200025"/>
        </a:xfrm>
        <a:prstGeom prst="rect">
          <a:avLst/>
        </a:prstGeom>
        <a:noFill/>
        <a:ln w="9525">
          <a:noFill/>
        </a:ln>
      </xdr:spPr>
    </xdr:pic>
    <xdr:clientData/>
  </xdr:twoCellAnchor>
  <xdr:twoCellAnchor editAs="oneCell">
    <xdr:from>
      <xdr:col>2</xdr:col>
      <xdr:colOff>0</xdr:colOff>
      <xdr:row>117</xdr:row>
      <xdr:rowOff>0</xdr:rowOff>
    </xdr:from>
    <xdr:to>
      <xdr:col>2</xdr:col>
      <xdr:colOff>190500</xdr:colOff>
      <xdr:row>118</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116</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9525</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20002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116</xdr:row>
      <xdr:rowOff>0</xdr:rowOff>
    </xdr:from>
    <xdr:to>
      <xdr:col>15</xdr:col>
      <xdr:colOff>95250</xdr:colOff>
      <xdr:row>116</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95250" cy="18097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9525</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20002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116</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20955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116</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2095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9525</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16</xdr:col>
      <xdr:colOff>0</xdr:colOff>
      <xdr:row>3</xdr:row>
      <xdr:rowOff>0</xdr:rowOff>
    </xdr:from>
    <xdr:to>
      <xdr:col>16</xdr:col>
      <xdr:colOff>95250</xdr:colOff>
      <xdr:row>3</xdr:row>
      <xdr:rowOff>180975</xdr:rowOff>
    </xdr:to>
    <xdr:pic>
      <xdr:nvPicPr>
        <xdr:cNvPr id="38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85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95250" cy="133350"/>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85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85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85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9525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8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190500" cy="247650"/>
        </a:xfrm>
        <a:prstGeom prst="rect">
          <a:avLst/>
        </a:prstGeom>
        <a:noFill/>
        <a:ln w="9525">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385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247650"/>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38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88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8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8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8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8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8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19050</xdr:rowOff>
    </xdr:to>
    <xdr:pic>
      <xdr:nvPicPr>
        <xdr:cNvPr id="38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8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7143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8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9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28575</xdr:rowOff>
    </xdr:to>
    <xdr:pic>
      <xdr:nvPicPr>
        <xdr:cNvPr id="389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257175"/>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38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485775"/>
          <a:ext cx="190500" cy="1428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38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38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38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276225</xdr:rowOff>
    </xdr:to>
    <xdr:pic>
      <xdr:nvPicPr>
        <xdr:cNvPr id="38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52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39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47625</xdr:rowOff>
    </xdr:to>
    <xdr:pic>
      <xdr:nvPicPr>
        <xdr:cNvPr id="390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096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0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0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1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91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1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1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1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1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1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1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2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392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393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3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4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395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5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395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396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6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396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39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39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9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9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39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9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39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39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40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40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4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276225</xdr:rowOff>
    </xdr:to>
    <xdr:pic>
      <xdr:nvPicPr>
        <xdr:cNvPr id="4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525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116</xdr:row>
      <xdr:rowOff>200025</xdr:rowOff>
    </xdr:to>
    <xdr:pic>
      <xdr:nvPicPr>
        <xdr:cNvPr id="40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0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0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0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0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152400</xdr:rowOff>
    </xdr:to>
    <xdr:pic>
      <xdr:nvPicPr>
        <xdr:cNvPr id="40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334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0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0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0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0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403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3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3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34"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3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38"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39"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4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4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42"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43"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44"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45"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46"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47"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4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4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0"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5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8"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5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6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2"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3"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4"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7"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8"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69"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0"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1"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072"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3"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4"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5"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6"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7"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78"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079"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80"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81"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082"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161925</xdr:rowOff>
    </xdr:to>
    <xdr:pic>
      <xdr:nvPicPr>
        <xdr:cNvPr id="4083"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33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40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38100</xdr:rowOff>
    </xdr:to>
    <xdr:pic>
      <xdr:nvPicPr>
        <xdr:cNvPr id="40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286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40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0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1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41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0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0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0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410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0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0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0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1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1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1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1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1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1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114</xdr:row>
      <xdr:rowOff>285750</xdr:rowOff>
    </xdr:to>
    <xdr:pic>
      <xdr:nvPicPr>
        <xdr:cNvPr id="41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95250" cy="1362075"/>
        </a:xfrm>
        <a:prstGeom prst="rect">
          <a:avLst/>
        </a:prstGeom>
        <a:noFill/>
        <a:ln w="9525">
          <a:noFill/>
        </a:ln>
      </xdr:spPr>
    </xdr:pic>
    <xdr:clientData/>
  </xdr:twoCellAnchor>
  <xdr:twoCellAnchor editAs="oneCell">
    <xdr:from>
      <xdr:col>16</xdr:col>
      <xdr:colOff>0</xdr:colOff>
      <xdr:row>116</xdr:row>
      <xdr:rowOff>0</xdr:rowOff>
    </xdr:from>
    <xdr:to>
      <xdr:col>16</xdr:col>
      <xdr:colOff>95250</xdr:colOff>
      <xdr:row>116</xdr:row>
      <xdr:rowOff>180975</xdr:rowOff>
    </xdr:to>
    <xdr:pic>
      <xdr:nvPicPr>
        <xdr:cNvPr id="41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152400</xdr:rowOff>
    </xdr:to>
    <xdr:pic>
      <xdr:nvPicPr>
        <xdr:cNvPr id="41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334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119</xdr:row>
      <xdr:rowOff>133350</xdr:rowOff>
    </xdr:to>
    <xdr:pic>
      <xdr:nvPicPr>
        <xdr:cNvPr id="4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514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4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5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6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1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2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2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2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2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2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2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2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2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2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2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2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2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2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2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2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42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2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28575</xdr:rowOff>
    </xdr:to>
    <xdr:pic>
      <xdr:nvPicPr>
        <xdr:cNvPr id="42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6000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2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2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2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2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29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xdr:rowOff>
    </xdr:to>
    <xdr:pic>
      <xdr:nvPicPr>
        <xdr:cNvPr id="429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152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0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0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3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3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3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3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3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3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3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3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34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4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4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4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4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4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4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5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5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5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5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5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5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5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5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5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6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36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6"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8"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7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80"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381"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82"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83"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84"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85"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86"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387"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3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4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440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40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40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40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40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4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1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xdr:rowOff>
    </xdr:to>
    <xdr:pic>
      <xdr:nvPicPr>
        <xdr:cNvPr id="441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152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1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1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1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1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41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42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42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42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2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2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2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2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2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2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2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3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3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3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43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44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28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4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444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4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4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44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44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4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4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5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5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xdr:rowOff>
    </xdr:to>
    <xdr:pic>
      <xdr:nvPicPr>
        <xdr:cNvPr id="44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152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5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6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46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6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6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6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6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6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6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6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7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7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48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8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9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49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4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4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4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4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4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0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50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0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50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0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451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52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2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2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52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2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2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2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52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xdr:rowOff>
    </xdr:to>
    <xdr:pic>
      <xdr:nvPicPr>
        <xdr:cNvPr id="45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152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3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3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3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53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53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5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5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554"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5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5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59"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456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4561"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5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5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67"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69"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7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7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573"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7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xdr:rowOff>
    </xdr:to>
    <xdr:pic>
      <xdr:nvPicPr>
        <xdr:cNvPr id="457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1525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5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5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5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5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5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5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5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5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5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5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5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5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5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5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5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5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6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6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46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6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46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6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6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46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6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6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xdr:rowOff>
    </xdr:to>
    <xdr:pic>
      <xdr:nvPicPr>
        <xdr:cNvPr id="46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152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6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6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6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67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6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6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6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6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6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6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9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9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69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69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69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7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7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1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13"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15"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66675</xdr:rowOff>
    </xdr:to>
    <xdr:pic>
      <xdr:nvPicPr>
        <xdr:cNvPr id="47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286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47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47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114</xdr:row>
      <xdr:rowOff>285750</xdr:rowOff>
    </xdr:to>
    <xdr:pic>
      <xdr:nvPicPr>
        <xdr:cNvPr id="47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362075"/>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116</xdr:row>
      <xdr:rowOff>209550</xdr:rowOff>
    </xdr:to>
    <xdr:pic>
      <xdr:nvPicPr>
        <xdr:cNvPr id="47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095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116</xdr:row>
      <xdr:rowOff>209550</xdr:rowOff>
    </xdr:to>
    <xdr:pic>
      <xdr:nvPicPr>
        <xdr:cNvPr id="47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684275"/>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7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47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7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7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7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7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7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7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47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57150</xdr:rowOff>
    </xdr:to>
    <xdr:pic>
      <xdr:nvPicPr>
        <xdr:cNvPr id="47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819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47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47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7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7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7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161925</xdr:rowOff>
    </xdr:to>
    <xdr:pic>
      <xdr:nvPicPr>
        <xdr:cNvPr id="48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61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8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8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48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48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8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8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152400</xdr:rowOff>
    </xdr:to>
    <xdr:pic>
      <xdr:nvPicPr>
        <xdr:cNvPr id="48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2095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117</xdr:row>
      <xdr:rowOff>19050</xdr:rowOff>
    </xdr:to>
    <xdr:pic>
      <xdr:nvPicPr>
        <xdr:cNvPr id="48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2979300"/>
          <a:ext cx="190500" cy="19621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66675</xdr:rowOff>
    </xdr:to>
    <xdr:pic>
      <xdr:nvPicPr>
        <xdr:cNvPr id="48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09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142875</xdr:rowOff>
    </xdr:to>
    <xdr:pic>
      <xdr:nvPicPr>
        <xdr:cNvPr id="48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23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8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133350</xdr:rowOff>
    </xdr:to>
    <xdr:pic>
      <xdr:nvPicPr>
        <xdr:cNvPr id="48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14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1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8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482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56"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8"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5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60"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4861"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62"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63"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64"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65"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66"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67"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68"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69"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70"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71"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4872"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9525</xdr:rowOff>
    </xdr:to>
    <xdr:pic>
      <xdr:nvPicPr>
        <xdr:cNvPr id="48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71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48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48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48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142875</xdr:rowOff>
    </xdr:to>
    <xdr:pic>
      <xdr:nvPicPr>
        <xdr:cNvPr id="48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42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8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48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xdr:rowOff>
    </xdr:to>
    <xdr:pic>
      <xdr:nvPicPr>
        <xdr:cNvPr id="48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152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48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8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9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1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2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2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161925</xdr:rowOff>
    </xdr:to>
    <xdr:pic>
      <xdr:nvPicPr>
        <xdr:cNvPr id="493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33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49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49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9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161925</xdr:rowOff>
    </xdr:to>
    <xdr:pic>
      <xdr:nvPicPr>
        <xdr:cNvPr id="49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524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152400</xdr:rowOff>
    </xdr:to>
    <xdr:pic>
      <xdr:nvPicPr>
        <xdr:cNvPr id="49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342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4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0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0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0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0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0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02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02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2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502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24"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2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28"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29"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3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3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32"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33"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34"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035"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36"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37"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38"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5039"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05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05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05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05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05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142875</xdr:rowOff>
    </xdr:to>
    <xdr:pic>
      <xdr:nvPicPr>
        <xdr:cNvPr id="50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95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0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0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0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8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08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9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0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0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0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0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0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1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1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1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1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512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1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51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1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1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1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1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142875</xdr:rowOff>
    </xdr:to>
    <xdr:pic>
      <xdr:nvPicPr>
        <xdr:cNvPr id="51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95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1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1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8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8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8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1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1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1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19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20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203"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2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2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521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2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2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2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1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1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52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142875</xdr:rowOff>
    </xdr:to>
    <xdr:pic>
      <xdr:nvPicPr>
        <xdr:cNvPr id="522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95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6"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7"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30"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31"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32"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33"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234"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35"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36"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37"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2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2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2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2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24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24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525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5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2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2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2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2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2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142875</xdr:rowOff>
    </xdr:to>
    <xdr:pic>
      <xdr:nvPicPr>
        <xdr:cNvPr id="52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95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2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2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2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9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9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9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29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30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0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1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3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31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3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20"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5321"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22"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3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3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3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3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28"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3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30"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3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3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34"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3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142875</xdr:rowOff>
    </xdr:to>
    <xdr:pic>
      <xdr:nvPicPr>
        <xdr:cNvPr id="533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95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3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3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3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3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3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3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53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3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3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53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3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3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3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3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0</xdr:rowOff>
    </xdr:to>
    <xdr:pic>
      <xdr:nvPicPr>
        <xdr:cNvPr id="54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81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4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0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0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0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0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142875</xdr:rowOff>
    </xdr:to>
    <xdr:pic>
      <xdr:nvPicPr>
        <xdr:cNvPr id="54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95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4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42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3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43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3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3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3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3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3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3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4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4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4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4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4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4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4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4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4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4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4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4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4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4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4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4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5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55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553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3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54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54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4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171450</xdr:rowOff>
    </xdr:to>
    <xdr:pic>
      <xdr:nvPicPr>
        <xdr:cNvPr id="55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71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4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4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4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4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5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5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5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55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5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5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85725</xdr:rowOff>
    </xdr:to>
    <xdr:pic>
      <xdr:nvPicPr>
        <xdr:cNvPr id="55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287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76200</xdr:rowOff>
    </xdr:to>
    <xdr:pic>
      <xdr:nvPicPr>
        <xdr:cNvPr id="55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4572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123825</xdr:rowOff>
    </xdr:to>
    <xdr:pic>
      <xdr:nvPicPr>
        <xdr:cNvPr id="55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76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556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6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6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6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557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161925</xdr:rowOff>
    </xdr:to>
    <xdr:pic>
      <xdr:nvPicPr>
        <xdr:cNvPr id="557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52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7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8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8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558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55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55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5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142875</xdr:rowOff>
    </xdr:to>
    <xdr:pic>
      <xdr:nvPicPr>
        <xdr:cNvPr id="560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42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6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6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6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6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6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142875</xdr:rowOff>
    </xdr:to>
    <xdr:pic>
      <xdr:nvPicPr>
        <xdr:cNvPr id="56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95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6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152400</xdr:rowOff>
    </xdr:to>
    <xdr:pic>
      <xdr:nvPicPr>
        <xdr:cNvPr id="56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342900"/>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0</xdr:rowOff>
    </xdr:to>
    <xdr:pic>
      <xdr:nvPicPr>
        <xdr:cNvPr id="560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190500"/>
        </a:xfrm>
        <a:prstGeom prst="rect">
          <a:avLst/>
        </a:prstGeom>
        <a:noFill/>
        <a:ln w="9525">
          <a:noFill/>
        </a:ln>
      </xdr:spPr>
    </xdr:pic>
    <xdr:clientData/>
  </xdr:twoCellAnchor>
  <xdr:twoCellAnchor editAs="oneCell">
    <xdr:from>
      <xdr:col>3</xdr:col>
      <xdr:colOff>0</xdr:colOff>
      <xdr:row>117</xdr:row>
      <xdr:rowOff>0</xdr:rowOff>
    </xdr:from>
    <xdr:to>
      <xdr:col>3</xdr:col>
      <xdr:colOff>190500</xdr:colOff>
      <xdr:row>118</xdr:row>
      <xdr:rowOff>9525</xdr:rowOff>
    </xdr:to>
    <xdr:pic>
      <xdr:nvPicPr>
        <xdr:cNvPr id="56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48025" y="64922400"/>
          <a:ext cx="190500" cy="200025"/>
        </a:xfrm>
        <a:prstGeom prst="rect">
          <a:avLst/>
        </a:prstGeom>
        <a:noFill/>
        <a:ln w="9525">
          <a:noFill/>
        </a:ln>
      </xdr:spPr>
    </xdr:pic>
    <xdr:clientData/>
  </xdr:twoCellAnchor>
  <xdr:twoCellAnchor editAs="oneCell">
    <xdr:from>
      <xdr:col>2</xdr:col>
      <xdr:colOff>0</xdr:colOff>
      <xdr:row>117</xdr:row>
      <xdr:rowOff>0</xdr:rowOff>
    </xdr:from>
    <xdr:to>
      <xdr:col>2</xdr:col>
      <xdr:colOff>190500</xdr:colOff>
      <xdr:row>118</xdr:row>
      <xdr:rowOff>9525</xdr:rowOff>
    </xdr:to>
    <xdr:pic>
      <xdr:nvPicPr>
        <xdr:cNvPr id="56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4922400"/>
          <a:ext cx="190500" cy="200025"/>
        </a:xfrm>
        <a:prstGeom prst="rect">
          <a:avLst/>
        </a:prstGeom>
        <a:noFill/>
        <a:ln w="9525">
          <a:noFill/>
        </a:ln>
      </xdr:spPr>
    </xdr:pic>
    <xdr:clientData/>
  </xdr:twoCellAnchor>
  <xdr:twoCellAnchor editAs="oneCell">
    <xdr:from>
      <xdr:col>1</xdr:col>
      <xdr:colOff>47625</xdr:colOff>
      <xdr:row>117</xdr:row>
      <xdr:rowOff>0</xdr:rowOff>
    </xdr:from>
    <xdr:to>
      <xdr:col>1</xdr:col>
      <xdr:colOff>238125</xdr:colOff>
      <xdr:row>118</xdr:row>
      <xdr:rowOff>9525</xdr:rowOff>
    </xdr:to>
    <xdr:pic>
      <xdr:nvPicPr>
        <xdr:cNvPr id="56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561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116</xdr:row>
      <xdr:rowOff>200025</xdr:rowOff>
    </xdr:to>
    <xdr:pic>
      <xdr:nvPicPr>
        <xdr:cNvPr id="563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5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5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9525</xdr:rowOff>
    </xdr:to>
    <xdr:pic>
      <xdr:nvPicPr>
        <xdr:cNvPr id="5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20002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116</xdr:row>
      <xdr:rowOff>0</xdr:rowOff>
    </xdr:from>
    <xdr:to>
      <xdr:col>15</xdr:col>
      <xdr:colOff>95250</xdr:colOff>
      <xdr:row>116</xdr:row>
      <xdr:rowOff>180975</xdr:rowOff>
    </xdr:to>
    <xdr:pic>
      <xdr:nvPicPr>
        <xdr:cNvPr id="56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95250" cy="18097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9525</xdr:rowOff>
    </xdr:to>
    <xdr:pic>
      <xdr:nvPicPr>
        <xdr:cNvPr id="56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20002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6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7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7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7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7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56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6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56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6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6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6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570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57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5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57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5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118</xdr:row>
      <xdr:rowOff>142875</xdr:rowOff>
    </xdr:to>
    <xdr:pic>
      <xdr:nvPicPr>
        <xdr:cNvPr id="5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571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7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116</xdr:row>
      <xdr:rowOff>209550</xdr:rowOff>
    </xdr:to>
    <xdr:pic>
      <xdr:nvPicPr>
        <xdr:cNvPr id="57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209550"/>
        </a:xfrm>
        <a:prstGeom prst="rect">
          <a:avLst/>
        </a:prstGeom>
        <a:noFill/>
        <a:ln w="9525">
          <a:noFill/>
        </a:ln>
      </xdr:spPr>
    </xdr:pic>
    <xdr:clientData/>
  </xdr:twoCellAnchor>
  <xdr:twoCellAnchor editAs="oneCell">
    <xdr:from>
      <xdr:col>15</xdr:col>
      <xdr:colOff>0</xdr:colOff>
      <xdr:row>116</xdr:row>
      <xdr:rowOff>0</xdr:rowOff>
    </xdr:from>
    <xdr:to>
      <xdr:col>15</xdr:col>
      <xdr:colOff>190500</xdr:colOff>
      <xdr:row>116</xdr:row>
      <xdr:rowOff>209550</xdr:rowOff>
    </xdr:to>
    <xdr:pic>
      <xdr:nvPicPr>
        <xdr:cNvPr id="57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684275"/>
          <a:ext cx="190500" cy="2095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9525</xdr:rowOff>
    </xdr:to>
    <xdr:pic>
      <xdr:nvPicPr>
        <xdr:cNvPr id="5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57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57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0</xdr:rowOff>
    </xdr:to>
    <xdr:pic>
      <xdr:nvPicPr>
        <xdr:cNvPr id="579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190500"/>
        </a:xfrm>
        <a:prstGeom prst="rect">
          <a:avLst/>
        </a:prstGeom>
        <a:noFill/>
        <a:ln w="9525">
          <a:noFill/>
        </a:ln>
      </xdr:spPr>
    </xdr:pic>
    <xdr:clientData/>
  </xdr:twoCellAnchor>
  <xdr:twoCellAnchor editAs="oneCell">
    <xdr:from>
      <xdr:col>3</xdr:col>
      <xdr:colOff>0</xdr:colOff>
      <xdr:row>117</xdr:row>
      <xdr:rowOff>0</xdr:rowOff>
    </xdr:from>
    <xdr:to>
      <xdr:col>3</xdr:col>
      <xdr:colOff>190500</xdr:colOff>
      <xdr:row>118</xdr:row>
      <xdr:rowOff>9525</xdr:rowOff>
    </xdr:to>
    <xdr:pic>
      <xdr:nvPicPr>
        <xdr:cNvPr id="579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48025" y="64922400"/>
          <a:ext cx="190500" cy="200025"/>
        </a:xfrm>
        <a:prstGeom prst="rect">
          <a:avLst/>
        </a:prstGeom>
        <a:noFill/>
        <a:ln w="9525">
          <a:noFill/>
        </a:ln>
      </xdr:spPr>
    </xdr:pic>
    <xdr:clientData/>
  </xdr:twoCellAnchor>
  <xdr:twoCellAnchor editAs="oneCell">
    <xdr:from>
      <xdr:col>1</xdr:col>
      <xdr:colOff>381000</xdr:colOff>
      <xdr:row>117</xdr:row>
      <xdr:rowOff>0</xdr:rowOff>
    </xdr:from>
    <xdr:to>
      <xdr:col>2</xdr:col>
      <xdr:colOff>190500</xdr:colOff>
      <xdr:row>118</xdr:row>
      <xdr:rowOff>9525</xdr:rowOff>
    </xdr:to>
    <xdr:pic>
      <xdr:nvPicPr>
        <xdr:cNvPr id="5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579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57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579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0</xdr:rowOff>
    </xdr:to>
    <xdr:pic>
      <xdr:nvPicPr>
        <xdr:cNvPr id="57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190500"/>
        </a:xfrm>
        <a:prstGeom prst="rect">
          <a:avLst/>
        </a:prstGeom>
        <a:noFill/>
        <a:ln w="9525">
          <a:noFill/>
        </a:ln>
      </xdr:spPr>
    </xdr:pic>
    <xdr:clientData/>
  </xdr:twoCellAnchor>
  <xdr:twoCellAnchor editAs="oneCell">
    <xdr:from>
      <xdr:col>3</xdr:col>
      <xdr:colOff>0</xdr:colOff>
      <xdr:row>117</xdr:row>
      <xdr:rowOff>0</xdr:rowOff>
    </xdr:from>
    <xdr:to>
      <xdr:col>3</xdr:col>
      <xdr:colOff>190500</xdr:colOff>
      <xdr:row>118</xdr:row>
      <xdr:rowOff>9525</xdr:rowOff>
    </xdr:to>
    <xdr:pic>
      <xdr:nvPicPr>
        <xdr:cNvPr id="5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48025" y="64922400"/>
          <a:ext cx="190500" cy="200025"/>
        </a:xfrm>
        <a:prstGeom prst="rect">
          <a:avLst/>
        </a:prstGeom>
        <a:noFill/>
        <a:ln w="9525">
          <a:noFill/>
        </a:ln>
      </xdr:spPr>
    </xdr:pic>
    <xdr:clientData/>
  </xdr:twoCellAnchor>
  <xdr:twoCellAnchor editAs="oneCell">
    <xdr:from>
      <xdr:col>2</xdr:col>
      <xdr:colOff>0</xdr:colOff>
      <xdr:row>117</xdr:row>
      <xdr:rowOff>0</xdr:rowOff>
    </xdr:from>
    <xdr:to>
      <xdr:col>2</xdr:col>
      <xdr:colOff>190500</xdr:colOff>
      <xdr:row>118</xdr:row>
      <xdr:rowOff>9525</xdr:rowOff>
    </xdr:to>
    <xdr:pic>
      <xdr:nvPicPr>
        <xdr:cNvPr id="579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4922400"/>
          <a:ext cx="190500" cy="200025"/>
        </a:xfrm>
        <a:prstGeom prst="rect">
          <a:avLst/>
        </a:prstGeom>
        <a:noFill/>
        <a:ln w="9525">
          <a:noFill/>
        </a:ln>
      </xdr:spPr>
    </xdr:pic>
    <xdr:clientData/>
  </xdr:twoCellAnchor>
  <xdr:twoCellAnchor editAs="oneCell">
    <xdr:from>
      <xdr:col>1</xdr:col>
      <xdr:colOff>47625</xdr:colOff>
      <xdr:row>117</xdr:row>
      <xdr:rowOff>0</xdr:rowOff>
    </xdr:from>
    <xdr:to>
      <xdr:col>1</xdr:col>
      <xdr:colOff>238125</xdr:colOff>
      <xdr:row>118</xdr:row>
      <xdr:rowOff>9525</xdr:rowOff>
    </xdr:to>
    <xdr:pic>
      <xdr:nvPicPr>
        <xdr:cNvPr id="579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492240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580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4922400"/>
          <a:ext cx="190500" cy="20002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180975</xdr:rowOff>
    </xdr:to>
    <xdr:pic>
      <xdr:nvPicPr>
        <xdr:cNvPr id="5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809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5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5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180975</xdr:rowOff>
    </xdr:to>
    <xdr:pic>
      <xdr:nvPicPr>
        <xdr:cNvPr id="5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809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0</xdr:rowOff>
    </xdr:to>
    <xdr:pic>
      <xdr:nvPicPr>
        <xdr:cNvPr id="5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71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180975</xdr:rowOff>
    </xdr:to>
    <xdr:pic>
      <xdr:nvPicPr>
        <xdr:cNvPr id="58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809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58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583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583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583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180975</xdr:rowOff>
    </xdr:to>
    <xdr:pic>
      <xdr:nvPicPr>
        <xdr:cNvPr id="583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809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583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3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3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4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5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152400</xdr:rowOff>
    </xdr:to>
    <xdr:pic>
      <xdr:nvPicPr>
        <xdr:cNvPr id="58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23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114</xdr:row>
      <xdr:rowOff>0</xdr:rowOff>
    </xdr:from>
    <xdr:to>
      <xdr:col>16</xdr:col>
      <xdr:colOff>95250</xdr:colOff>
      <xdr:row>114</xdr:row>
      <xdr:rowOff>180975</xdr:rowOff>
    </xdr:to>
    <xdr:pic>
      <xdr:nvPicPr>
        <xdr:cNvPr id="5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5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152400</xdr:rowOff>
    </xdr:to>
    <xdr:pic>
      <xdr:nvPicPr>
        <xdr:cNvPr id="5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239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142875</xdr:rowOff>
    </xdr:to>
    <xdr:pic>
      <xdr:nvPicPr>
        <xdr:cNvPr id="5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95250" cy="714375"/>
        </a:xfrm>
        <a:prstGeom prst="rect">
          <a:avLst/>
        </a:prstGeom>
        <a:noFill/>
        <a:ln w="9525">
          <a:noFill/>
        </a:ln>
      </xdr:spPr>
    </xdr:pic>
    <xdr:clientData/>
  </xdr:twoCellAnchor>
  <xdr:twoCellAnchor editAs="oneCell">
    <xdr:from>
      <xdr:col>16</xdr:col>
      <xdr:colOff>0</xdr:colOff>
      <xdr:row>114</xdr:row>
      <xdr:rowOff>0</xdr:rowOff>
    </xdr:from>
    <xdr:to>
      <xdr:col>16</xdr:col>
      <xdr:colOff>200025</xdr:colOff>
      <xdr:row>123</xdr:row>
      <xdr:rowOff>161925</xdr:rowOff>
    </xdr:to>
    <xdr:pic>
      <xdr:nvPicPr>
        <xdr:cNvPr id="58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200025"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8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58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8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8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8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8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58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8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8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8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8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8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47625</xdr:rowOff>
    </xdr:to>
    <xdr:pic>
      <xdr:nvPicPr>
        <xdr:cNvPr id="59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00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9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0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59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9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47625</xdr:rowOff>
    </xdr:to>
    <xdr:pic>
      <xdr:nvPicPr>
        <xdr:cNvPr id="59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00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9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47625</xdr:rowOff>
    </xdr:to>
    <xdr:pic>
      <xdr:nvPicPr>
        <xdr:cNvPr id="59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00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9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0</xdr:rowOff>
    </xdr:to>
    <xdr:pic>
      <xdr:nvPicPr>
        <xdr:cNvPr id="59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71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5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9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6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6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47625</xdr:rowOff>
    </xdr:to>
    <xdr:pic>
      <xdr:nvPicPr>
        <xdr:cNvPr id="596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00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59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8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47625</xdr:rowOff>
    </xdr:to>
    <xdr:pic>
      <xdr:nvPicPr>
        <xdr:cNvPr id="59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00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59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59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59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59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59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59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59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60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60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47625</xdr:rowOff>
    </xdr:to>
    <xdr:pic>
      <xdr:nvPicPr>
        <xdr:cNvPr id="60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00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60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60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0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6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6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6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60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60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60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60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60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122</xdr:row>
      <xdr:rowOff>47625</xdr:rowOff>
    </xdr:to>
    <xdr:pic>
      <xdr:nvPicPr>
        <xdr:cNvPr id="60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000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60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60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0</xdr:rowOff>
    </xdr:to>
    <xdr:pic>
      <xdr:nvPicPr>
        <xdr:cNvPr id="60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71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60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60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114</xdr:row>
      <xdr:rowOff>190500</xdr:rowOff>
    </xdr:to>
    <xdr:pic>
      <xdr:nvPicPr>
        <xdr:cNvPr id="60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60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60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60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161925</xdr:rowOff>
    </xdr:to>
    <xdr:pic>
      <xdr:nvPicPr>
        <xdr:cNvPr id="60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334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60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60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55245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161925</xdr:rowOff>
    </xdr:to>
    <xdr:pic>
      <xdr:nvPicPr>
        <xdr:cNvPr id="60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717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123</xdr:row>
      <xdr:rowOff>152400</xdr:rowOff>
    </xdr:to>
    <xdr:pic>
      <xdr:nvPicPr>
        <xdr:cNvPr id="60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21621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76200</xdr:rowOff>
    </xdr:to>
    <xdr:pic>
      <xdr:nvPicPr>
        <xdr:cNvPr id="60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334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118</xdr:row>
      <xdr:rowOff>85725</xdr:rowOff>
    </xdr:to>
    <xdr:pic>
      <xdr:nvPicPr>
        <xdr:cNvPr id="60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055625"/>
          <a:ext cx="190500" cy="11430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123825</xdr:rowOff>
    </xdr:to>
    <xdr:pic>
      <xdr:nvPicPr>
        <xdr:cNvPr id="60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1266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152400</xdr:rowOff>
    </xdr:to>
    <xdr:pic>
      <xdr:nvPicPr>
        <xdr:cNvPr id="60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239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60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744950" y="64922400"/>
          <a:ext cx="190500" cy="714375"/>
        </a:xfrm>
        <a:prstGeom prst="rect">
          <a:avLst/>
        </a:prstGeom>
        <a:noFill/>
        <a:ln w="9525">
          <a:noFill/>
        </a:ln>
      </xdr:spPr>
    </xdr:pic>
    <xdr:clientData/>
  </xdr:twoCellAnchor>
  <xdr:twoCellAnchor editAs="oneCell">
    <xdr:from>
      <xdr:col>12</xdr:col>
      <xdr:colOff>914400</xdr:colOff>
      <xdr:row>116</xdr:row>
      <xdr:rowOff>171450</xdr:rowOff>
    </xdr:from>
    <xdr:to>
      <xdr:col>12</xdr:col>
      <xdr:colOff>1104900</xdr:colOff>
      <xdr:row>117</xdr:row>
      <xdr:rowOff>114300</xdr:rowOff>
    </xdr:to>
    <xdr:pic>
      <xdr:nvPicPr>
        <xdr:cNvPr id="60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868275" y="64855725"/>
          <a:ext cx="190500" cy="18097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0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115</xdr:row>
      <xdr:rowOff>200025</xdr:rowOff>
    </xdr:to>
    <xdr:pic>
      <xdr:nvPicPr>
        <xdr:cNvPr id="610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9525</xdr:rowOff>
    </xdr:to>
    <xdr:pic>
      <xdr:nvPicPr>
        <xdr:cNvPr id="6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20002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115</xdr:row>
      <xdr:rowOff>0</xdr:rowOff>
    </xdr:from>
    <xdr:to>
      <xdr:col>15</xdr:col>
      <xdr:colOff>95250</xdr:colOff>
      <xdr:row>115</xdr:row>
      <xdr:rowOff>180975</xdr:rowOff>
    </xdr:to>
    <xdr:pic>
      <xdr:nvPicPr>
        <xdr:cNvPr id="612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95250" cy="18097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2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9525</xdr:rowOff>
    </xdr:to>
    <xdr:pic>
      <xdr:nvPicPr>
        <xdr:cNvPr id="613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200025"/>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3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4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95250</xdr:colOff>
      <xdr:row>118</xdr:row>
      <xdr:rowOff>0</xdr:rowOff>
    </xdr:to>
    <xdr:pic>
      <xdr:nvPicPr>
        <xdr:cNvPr id="61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9525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117</xdr:row>
      <xdr:rowOff>9525</xdr:rowOff>
    </xdr:to>
    <xdr:pic>
      <xdr:nvPicPr>
        <xdr:cNvPr id="615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4953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5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5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117</xdr:row>
      <xdr:rowOff>9525</xdr:rowOff>
    </xdr:to>
    <xdr:pic>
      <xdr:nvPicPr>
        <xdr:cNvPr id="616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4953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117</xdr:row>
      <xdr:rowOff>9525</xdr:rowOff>
    </xdr:to>
    <xdr:pic>
      <xdr:nvPicPr>
        <xdr:cNvPr id="61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4953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117</xdr:row>
      <xdr:rowOff>9525</xdr:rowOff>
    </xdr:to>
    <xdr:pic>
      <xdr:nvPicPr>
        <xdr:cNvPr id="6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4953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117</xdr:row>
      <xdr:rowOff>9525</xdr:rowOff>
    </xdr:to>
    <xdr:pic>
      <xdr:nvPicPr>
        <xdr:cNvPr id="62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4953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2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2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117</xdr:row>
      <xdr:rowOff>9525</xdr:rowOff>
    </xdr:to>
    <xdr:pic>
      <xdr:nvPicPr>
        <xdr:cNvPr id="621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4953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21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117</xdr:row>
      <xdr:rowOff>9525</xdr:rowOff>
    </xdr:to>
    <xdr:pic>
      <xdr:nvPicPr>
        <xdr:cNvPr id="6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4953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4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115</xdr:row>
      <xdr:rowOff>209550</xdr:rowOff>
    </xdr:to>
    <xdr:pic>
      <xdr:nvPicPr>
        <xdr:cNvPr id="62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209550"/>
        </a:xfrm>
        <a:prstGeom prst="rect">
          <a:avLst/>
        </a:prstGeom>
        <a:noFill/>
        <a:ln w="9525">
          <a:noFill/>
        </a:ln>
      </xdr:spPr>
    </xdr:pic>
    <xdr:clientData/>
  </xdr:twoCellAnchor>
  <xdr:twoCellAnchor editAs="oneCell">
    <xdr:from>
      <xdr:col>15</xdr:col>
      <xdr:colOff>0</xdr:colOff>
      <xdr:row>115</xdr:row>
      <xdr:rowOff>0</xdr:rowOff>
    </xdr:from>
    <xdr:to>
      <xdr:col>15</xdr:col>
      <xdr:colOff>190500</xdr:colOff>
      <xdr:row>115</xdr:row>
      <xdr:rowOff>209550</xdr:rowOff>
    </xdr:to>
    <xdr:pic>
      <xdr:nvPicPr>
        <xdr:cNvPr id="62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436625"/>
          <a:ext cx="190500" cy="2095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9525</xdr:rowOff>
    </xdr:to>
    <xdr:pic>
      <xdr:nvPicPr>
        <xdr:cNvPr id="6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200025"/>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119</xdr:row>
      <xdr:rowOff>19050</xdr:rowOff>
    </xdr:to>
    <xdr:pic>
      <xdr:nvPicPr>
        <xdr:cNvPr id="62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40005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15</xdr:col>
      <xdr:colOff>0</xdr:colOff>
      <xdr:row>117</xdr:row>
      <xdr:rowOff>0</xdr:rowOff>
    </xdr:from>
    <xdr:to>
      <xdr:col>15</xdr:col>
      <xdr:colOff>190500</xdr:colOff>
      <xdr:row>118</xdr:row>
      <xdr:rowOff>0</xdr:rowOff>
    </xdr:to>
    <xdr:pic>
      <xdr:nvPicPr>
        <xdr:cNvPr id="62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35300" y="64922400"/>
          <a:ext cx="190500" cy="190500"/>
        </a:xfrm>
        <a:prstGeom prst="rect">
          <a:avLst/>
        </a:prstGeom>
        <a:noFill/>
        <a:ln w="9525">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2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2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2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2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2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95250</xdr:colOff>
      <xdr:row>52</xdr:row>
      <xdr:rowOff>180975</xdr:rowOff>
    </xdr:to>
    <xdr:pic>
      <xdr:nvPicPr>
        <xdr:cNvPr id="63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9525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4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5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7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4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4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52</xdr:row>
      <xdr:rowOff>180975</xdr:rowOff>
    </xdr:to>
    <xdr:pic>
      <xdr:nvPicPr>
        <xdr:cNvPr id="64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809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2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2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42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2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4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4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200025</xdr:rowOff>
    </xdr:to>
    <xdr:pic>
      <xdr:nvPicPr>
        <xdr:cNvPr id="6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009650"/>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54</xdr:row>
      <xdr:rowOff>390525</xdr:rowOff>
    </xdr:to>
    <xdr:pic>
      <xdr:nvPicPr>
        <xdr:cNvPr id="6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2200275"/>
        </a:xfrm>
        <a:prstGeom prst="rect">
          <a:avLst/>
        </a:prstGeom>
        <a:noFill/>
        <a:ln>
          <a:noFill/>
        </a:ln>
      </xdr:spPr>
    </xdr:pic>
    <xdr:clientData/>
  </xdr:twoCellAnchor>
  <xdr:twoCellAnchor editAs="oneCell">
    <xdr:from>
      <xdr:col>16</xdr:col>
      <xdr:colOff>0</xdr:colOff>
      <xdr:row>52</xdr:row>
      <xdr:rowOff>0</xdr:rowOff>
    </xdr:from>
    <xdr:to>
      <xdr:col>16</xdr:col>
      <xdr:colOff>190500</xdr:colOff>
      <xdr:row>53</xdr:row>
      <xdr:rowOff>371475</xdr:rowOff>
    </xdr:to>
    <xdr:pic>
      <xdr:nvPicPr>
        <xdr:cNvPr id="6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155400"/>
          <a:ext cx="190500" cy="118110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6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6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69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69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69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69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699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95250</xdr:colOff>
      <xdr:row>57</xdr:row>
      <xdr:rowOff>180975</xdr:rowOff>
    </xdr:to>
    <xdr:pic>
      <xdr:nvPicPr>
        <xdr:cNvPr id="7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9525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3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4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5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5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9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9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9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0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0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1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1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11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1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1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180975</xdr:rowOff>
    </xdr:to>
    <xdr:pic>
      <xdr:nvPicPr>
        <xdr:cNvPr id="7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1809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1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71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71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200025</xdr:rowOff>
    </xdr:to>
    <xdr:pic>
      <xdr:nvPicPr>
        <xdr:cNvPr id="71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200025"/>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400050</xdr:rowOff>
    </xdr:to>
    <xdr:pic>
      <xdr:nvPicPr>
        <xdr:cNvPr id="71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400050"/>
        </a:xfrm>
        <a:prstGeom prst="rect">
          <a:avLst/>
        </a:prstGeom>
        <a:noFill/>
        <a:ln>
          <a:noFill/>
        </a:ln>
      </xdr:spPr>
    </xdr:pic>
    <xdr:clientData/>
  </xdr:twoCellAnchor>
  <xdr:twoCellAnchor editAs="oneCell">
    <xdr:from>
      <xdr:col>16</xdr:col>
      <xdr:colOff>0</xdr:colOff>
      <xdr:row>57</xdr:row>
      <xdr:rowOff>0</xdr:rowOff>
    </xdr:from>
    <xdr:to>
      <xdr:col>16</xdr:col>
      <xdr:colOff>190500</xdr:colOff>
      <xdr:row>57</xdr:row>
      <xdr:rowOff>371475</xdr:rowOff>
    </xdr:to>
    <xdr:pic>
      <xdr:nvPicPr>
        <xdr:cNvPr id="71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31432500"/>
          <a:ext cx="190500" cy="3714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3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3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2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33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33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33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4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95250</xdr:colOff>
      <xdr:row>105</xdr:row>
      <xdr:rowOff>180975</xdr:rowOff>
    </xdr:to>
    <xdr:pic>
      <xdr:nvPicPr>
        <xdr:cNvPr id="73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9525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3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3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3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3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609600</xdr:rowOff>
    </xdr:to>
    <xdr:pic>
      <xdr:nvPicPr>
        <xdr:cNvPr id="738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3431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38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38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361950</xdr:rowOff>
    </xdr:to>
    <xdr:pic>
      <xdr:nvPicPr>
        <xdr:cNvPr id="738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9550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3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3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3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609600</xdr:rowOff>
    </xdr:to>
    <xdr:pic>
      <xdr:nvPicPr>
        <xdr:cNvPr id="740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3431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0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0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361950</xdr:rowOff>
    </xdr:to>
    <xdr:pic>
      <xdr:nvPicPr>
        <xdr:cNvPr id="740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9550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0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361950</xdr:rowOff>
    </xdr:to>
    <xdr:pic>
      <xdr:nvPicPr>
        <xdr:cNvPr id="74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9550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609600</xdr:rowOff>
    </xdr:to>
    <xdr:pic>
      <xdr:nvPicPr>
        <xdr:cNvPr id="74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3431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361950</xdr:rowOff>
    </xdr:to>
    <xdr:pic>
      <xdr:nvPicPr>
        <xdr:cNvPr id="74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9550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361950</xdr:rowOff>
    </xdr:to>
    <xdr:pic>
      <xdr:nvPicPr>
        <xdr:cNvPr id="74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9550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609600</xdr:rowOff>
    </xdr:to>
    <xdr:pic>
      <xdr:nvPicPr>
        <xdr:cNvPr id="74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3431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609600</xdr:rowOff>
    </xdr:to>
    <xdr:pic>
      <xdr:nvPicPr>
        <xdr:cNvPr id="74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3431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361950</xdr:rowOff>
    </xdr:to>
    <xdr:pic>
      <xdr:nvPicPr>
        <xdr:cNvPr id="74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9550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180975</xdr:rowOff>
    </xdr:to>
    <xdr:pic>
      <xdr:nvPicPr>
        <xdr:cNvPr id="74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8097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609600</xdr:rowOff>
    </xdr:to>
    <xdr:pic>
      <xdr:nvPicPr>
        <xdr:cNvPr id="74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3431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180975</xdr:rowOff>
    </xdr:to>
    <xdr:pic>
      <xdr:nvPicPr>
        <xdr:cNvPr id="74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19145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361950</xdr:rowOff>
    </xdr:to>
    <xdr:pic>
      <xdr:nvPicPr>
        <xdr:cNvPr id="74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95500"/>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4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4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105</xdr:row>
      <xdr:rowOff>200025</xdr:rowOff>
    </xdr:to>
    <xdr:pic>
      <xdr:nvPicPr>
        <xdr:cNvPr id="74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00025"/>
        </a:xfrm>
        <a:prstGeom prst="rect">
          <a:avLst/>
        </a:prstGeom>
        <a:noFill/>
        <a:ln>
          <a:noFill/>
        </a:ln>
      </xdr:spPr>
    </xdr:pic>
    <xdr:clientData/>
  </xdr:twoCellAnchor>
  <xdr:twoCellAnchor editAs="oneCell">
    <xdr:from>
      <xdr:col>16</xdr:col>
      <xdr:colOff>0</xdr:colOff>
      <xdr:row>105</xdr:row>
      <xdr:rowOff>0</xdr:rowOff>
    </xdr:from>
    <xdr:to>
      <xdr:col>16</xdr:col>
      <xdr:colOff>190500</xdr:colOff>
      <xdr:row>106</xdr:row>
      <xdr:rowOff>381000</xdr:rowOff>
    </xdr:to>
    <xdr:pic>
      <xdr:nvPicPr>
        <xdr:cNvPr id="74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787300"/>
          <a:ext cx="190500" cy="2114550"/>
        </a:xfrm>
        <a:prstGeom prst="rect">
          <a:avLst/>
        </a:prstGeom>
        <a:noFill/>
        <a:ln>
          <a:noFill/>
        </a:ln>
      </xdr:spPr>
    </xdr:pic>
    <xdr:clientData/>
  </xdr:twoCellAnchor>
  <xdr:twoCellAnchor editAs="oneCell">
    <xdr:from>
      <xdr:col>16</xdr:col>
      <xdr:colOff>0</xdr:colOff>
      <xdr:row>105</xdr:row>
      <xdr:rowOff>38100</xdr:rowOff>
    </xdr:from>
    <xdr:to>
      <xdr:col>16</xdr:col>
      <xdr:colOff>219075</xdr:colOff>
      <xdr:row>106</xdr:row>
      <xdr:rowOff>228600</xdr:rowOff>
    </xdr:to>
    <xdr:pic>
      <xdr:nvPicPr>
        <xdr:cNvPr id="74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0825400"/>
          <a:ext cx="219075" cy="19240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4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4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95250</xdr:colOff>
      <xdr:row>106</xdr:row>
      <xdr:rowOff>180975</xdr:rowOff>
    </xdr:to>
    <xdr:pic>
      <xdr:nvPicPr>
        <xdr:cNvPr id="75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9525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5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5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5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81"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58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5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5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59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0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0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0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0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3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3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4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4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180975</xdr:rowOff>
    </xdr:to>
    <xdr:pic>
      <xdr:nvPicPr>
        <xdr:cNvPr id="7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8097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942975</xdr:rowOff>
    </xdr:to>
    <xdr:pic>
      <xdr:nvPicPr>
        <xdr:cNvPr id="7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6215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800100</xdr:rowOff>
    </xdr:to>
    <xdr:pic>
      <xdr:nvPicPr>
        <xdr:cNvPr id="7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800100"/>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107</xdr:row>
      <xdr:rowOff>933450</xdr:rowOff>
    </xdr:to>
    <xdr:pic>
      <xdr:nvPicPr>
        <xdr:cNvPr id="76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1952625"/>
        </a:xfrm>
        <a:prstGeom prst="rect">
          <a:avLst/>
        </a:prstGeom>
        <a:noFill/>
        <a:ln>
          <a:noFill/>
        </a:ln>
      </xdr:spPr>
    </xdr:pic>
    <xdr:clientData/>
  </xdr:twoCellAnchor>
  <xdr:twoCellAnchor editAs="oneCell">
    <xdr:from>
      <xdr:col>16</xdr:col>
      <xdr:colOff>0</xdr:colOff>
      <xdr:row>106</xdr:row>
      <xdr:rowOff>0</xdr:rowOff>
    </xdr:from>
    <xdr:to>
      <xdr:col>16</xdr:col>
      <xdr:colOff>190500</xdr:colOff>
      <xdr:row>106</xdr:row>
      <xdr:rowOff>971550</xdr:rowOff>
    </xdr:to>
    <xdr:pic>
      <xdr:nvPicPr>
        <xdr:cNvPr id="76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52520850"/>
          <a:ext cx="190500" cy="971550"/>
        </a:xfrm>
        <a:prstGeom prst="rect">
          <a:avLst/>
        </a:prstGeom>
        <a:noFill/>
        <a:ln>
          <a:noFill/>
        </a:ln>
      </xdr:spPr>
    </xdr:pic>
    <xdr:clientData/>
  </xdr:twoCellAnchor>
  <xdr:twoCellAnchor editAs="oneCell">
    <xdr:from>
      <xdr:col>15</xdr:col>
      <xdr:colOff>1009650</xdr:colOff>
      <xdr:row>1</xdr:row>
      <xdr:rowOff>0</xdr:rowOff>
    </xdr:from>
    <xdr:to>
      <xdr:col>16</xdr:col>
      <xdr:colOff>190500</xdr:colOff>
      <xdr:row>2</xdr:row>
      <xdr:rowOff>9525</xdr:rowOff>
    </xdr:to>
    <xdr:pic>
      <xdr:nvPicPr>
        <xdr:cNvPr id="64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2"/>
        <a:stretch>
          <a:fillRect/>
        </a:stretch>
      </xdr:blipFill>
      <xdr:spPr bwMode="auto">
        <a:xfrm>
          <a:off x="16744950" y="247650"/>
          <a:ext cx="190500" cy="247650"/>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8"/>
  <sheetViews>
    <sheetView showGridLines="0" tabSelected="1" workbookViewId="0" topLeftCell="A1">
      <selection activeCell="N7" sqref="N7:N112"/>
    </sheetView>
  </sheetViews>
  <sheetFormatPr defaultColWidth="9.140625" defaultRowHeight="15"/>
  <cols>
    <col min="1" max="1" width="1.421875" style="1" customWidth="1"/>
    <col min="2" max="2" width="5.7109375" style="47" customWidth="1"/>
    <col min="3" max="3" width="41.57421875" style="48" customWidth="1"/>
    <col min="4" max="4" width="9.7109375" style="49" customWidth="1"/>
    <col min="5" max="5" width="9.00390625" style="50" customWidth="1"/>
    <col min="6" max="6" width="52.57421875" style="51" customWidth="1"/>
    <col min="7" max="7" width="13.140625" style="2" customWidth="1"/>
    <col min="8" max="8" width="19.57421875" style="1" customWidth="1"/>
    <col min="9" max="9" width="26.57421875" style="2" customWidth="1"/>
    <col min="10" max="11" width="22.140625" style="2" hidden="1" customWidth="1"/>
    <col min="12" max="12" width="23.421875" style="2" hidden="1" customWidth="1"/>
    <col min="13" max="13" width="18.140625" style="1" customWidth="1"/>
    <col min="14" max="14" width="18.28125" style="1" customWidth="1"/>
    <col min="15" max="15" width="20.28125" style="1" customWidth="1"/>
    <col min="16" max="16" width="15.140625" style="1" customWidth="1"/>
    <col min="17" max="19" width="8.8515625" style="1" customWidth="1"/>
    <col min="20" max="20" width="42.140625" style="1" customWidth="1"/>
    <col min="21" max="21" width="42.00390625" style="1" customWidth="1"/>
    <col min="22" max="16384" width="8.8515625" style="1" customWidth="1"/>
  </cols>
  <sheetData>
    <row r="1" spans="2:16" ht="19.5" customHeight="1">
      <c r="B1" s="90" t="s">
        <v>104</v>
      </c>
      <c r="C1" s="91"/>
      <c r="D1" s="40"/>
      <c r="E1" s="41"/>
      <c r="F1" s="2"/>
      <c r="M1" s="92" t="s">
        <v>195</v>
      </c>
      <c r="N1" s="92"/>
      <c r="O1" s="92"/>
      <c r="P1" s="92"/>
    </row>
    <row r="2" spans="2:15" ht="18.75" customHeight="1">
      <c r="B2" s="1"/>
      <c r="C2" s="42"/>
      <c r="D2" s="36"/>
      <c r="E2" s="37"/>
      <c r="F2" s="2"/>
      <c r="G2" s="1"/>
      <c r="N2" s="43"/>
      <c r="O2" s="43"/>
    </row>
    <row r="3" spans="1:15" ht="18" customHeight="1">
      <c r="A3" s="44"/>
      <c r="B3" s="93" t="s">
        <v>193</v>
      </c>
      <c r="C3" s="94"/>
      <c r="D3" s="95" t="s">
        <v>2</v>
      </c>
      <c r="E3" s="96"/>
      <c r="F3" s="97" t="s">
        <v>194</v>
      </c>
      <c r="G3" s="98"/>
      <c r="H3" s="98"/>
      <c r="I3" s="98"/>
      <c r="J3" s="98"/>
      <c r="K3" s="98"/>
      <c r="L3" s="98"/>
      <c r="M3" s="98"/>
      <c r="N3" s="98"/>
      <c r="O3" s="98"/>
    </row>
    <row r="4" spans="1:15" ht="19.95" customHeight="1" thickBot="1">
      <c r="A4" s="44"/>
      <c r="B4" s="1"/>
      <c r="C4" s="42"/>
      <c r="D4" s="36"/>
      <c r="E4" s="37"/>
      <c r="F4" s="45"/>
      <c r="G4" s="46"/>
      <c r="H4" s="46"/>
      <c r="I4" s="46"/>
      <c r="M4" s="2"/>
      <c r="N4" s="46"/>
      <c r="O4" s="46"/>
    </row>
    <row r="5" spans="1:14" ht="24.75" customHeight="1" thickBot="1">
      <c r="A5" s="44"/>
      <c r="J5" s="5"/>
      <c r="K5" s="5"/>
      <c r="L5" s="4"/>
      <c r="N5" s="3" t="s">
        <v>2</v>
      </c>
    </row>
    <row r="6" spans="1:16" s="53" customFormat="1" ht="78" customHeight="1" thickBot="1" thickTop="1">
      <c r="A6" s="52"/>
      <c r="B6" s="17" t="s">
        <v>1</v>
      </c>
      <c r="C6" s="18" t="s">
        <v>190</v>
      </c>
      <c r="D6" s="18" t="s">
        <v>0</v>
      </c>
      <c r="E6" s="18" t="s">
        <v>94</v>
      </c>
      <c r="F6" s="18" t="s">
        <v>191</v>
      </c>
      <c r="G6" s="18" t="s">
        <v>192</v>
      </c>
      <c r="H6" s="19" t="s">
        <v>93</v>
      </c>
      <c r="I6" s="20" t="s">
        <v>102</v>
      </c>
      <c r="J6" s="20" t="s">
        <v>95</v>
      </c>
      <c r="K6" s="20" t="s">
        <v>96</v>
      </c>
      <c r="L6" s="20" t="s">
        <v>98</v>
      </c>
      <c r="M6" s="20" t="s">
        <v>99</v>
      </c>
      <c r="N6" s="14" t="s">
        <v>100</v>
      </c>
      <c r="O6" s="19" t="s">
        <v>101</v>
      </c>
      <c r="P6" s="33" t="s">
        <v>97</v>
      </c>
    </row>
    <row r="7" spans="1:21" ht="31.5" customHeight="1" thickTop="1">
      <c r="A7" s="44"/>
      <c r="B7" s="54">
        <v>1</v>
      </c>
      <c r="C7" s="55" t="s">
        <v>4</v>
      </c>
      <c r="D7" s="86">
        <v>300</v>
      </c>
      <c r="E7" s="56" t="s">
        <v>3</v>
      </c>
      <c r="F7" s="55" t="s">
        <v>54</v>
      </c>
      <c r="G7" s="102" t="s">
        <v>189</v>
      </c>
      <c r="H7" s="102" t="s">
        <v>184</v>
      </c>
      <c r="I7" s="102" t="s">
        <v>103</v>
      </c>
      <c r="J7" s="15">
        <f aca="true" t="shared" si="0" ref="J7:J38">D7*L7</f>
        <v>750</v>
      </c>
      <c r="K7" s="15">
        <f aca="true" t="shared" si="1" ref="K7:K38">D7*M7</f>
        <v>825</v>
      </c>
      <c r="L7" s="15">
        <v>2.5</v>
      </c>
      <c r="M7" s="15">
        <f>L7*1.1</f>
        <v>2.75</v>
      </c>
      <c r="N7" s="22"/>
      <c r="O7" s="23">
        <f aca="true" t="shared" si="2" ref="O7:O11">D7*N7</f>
        <v>0</v>
      </c>
      <c r="P7" s="24" t="str">
        <f aca="true" t="shared" si="3" ref="P7:P11">IF(ISNUMBER(N7),IF(N7&gt;M7,"NEVYHOVUJE","VYHOVUJE")," ")</f>
        <v xml:space="preserve"> </v>
      </c>
      <c r="T7" s="57"/>
      <c r="U7" s="57"/>
    </row>
    <row r="8" spans="1:21" ht="30">
      <c r="A8" s="44"/>
      <c r="B8" s="58">
        <v>2</v>
      </c>
      <c r="C8" s="59" t="s">
        <v>4</v>
      </c>
      <c r="D8" s="87">
        <v>200</v>
      </c>
      <c r="E8" s="60" t="s">
        <v>3</v>
      </c>
      <c r="F8" s="59" t="s">
        <v>55</v>
      </c>
      <c r="G8" s="103"/>
      <c r="H8" s="103"/>
      <c r="I8" s="103"/>
      <c r="J8" s="6">
        <f t="shared" si="0"/>
        <v>900</v>
      </c>
      <c r="K8" s="6">
        <f t="shared" si="1"/>
        <v>990</v>
      </c>
      <c r="L8" s="6">
        <v>4.5</v>
      </c>
      <c r="M8" s="6">
        <f>L8*1.1</f>
        <v>4.95</v>
      </c>
      <c r="N8" s="25"/>
      <c r="O8" s="26">
        <f t="shared" si="2"/>
        <v>0</v>
      </c>
      <c r="P8" s="27" t="str">
        <f t="shared" si="3"/>
        <v xml:space="preserve"> </v>
      </c>
      <c r="T8" s="57"/>
      <c r="U8" s="57"/>
    </row>
    <row r="9" spans="1:21" ht="62.4" customHeight="1">
      <c r="A9" s="44"/>
      <c r="B9" s="58">
        <v>3</v>
      </c>
      <c r="C9" s="59" t="s">
        <v>5</v>
      </c>
      <c r="D9" s="87">
        <v>10</v>
      </c>
      <c r="E9" s="60" t="s">
        <v>6</v>
      </c>
      <c r="F9" s="59" t="s">
        <v>56</v>
      </c>
      <c r="G9" s="103"/>
      <c r="H9" s="103"/>
      <c r="I9" s="103"/>
      <c r="J9" s="6">
        <f t="shared" si="0"/>
        <v>480</v>
      </c>
      <c r="K9" s="6">
        <f t="shared" si="1"/>
        <v>528</v>
      </c>
      <c r="L9" s="6">
        <v>48</v>
      </c>
      <c r="M9" s="6">
        <f aca="true" t="shared" si="4" ref="M9:M72">L9*1.1</f>
        <v>52.800000000000004</v>
      </c>
      <c r="N9" s="22"/>
      <c r="O9" s="28">
        <f t="shared" si="2"/>
        <v>0</v>
      </c>
      <c r="P9" s="29" t="str">
        <f t="shared" si="3"/>
        <v xml:space="preserve"> </v>
      </c>
      <c r="T9" s="57"/>
      <c r="U9" s="57"/>
    </row>
    <row r="10" spans="1:21" ht="82.2" customHeight="1">
      <c r="A10" s="44"/>
      <c r="B10" s="58">
        <v>4</v>
      </c>
      <c r="C10" s="59" t="s">
        <v>5</v>
      </c>
      <c r="D10" s="87">
        <v>15</v>
      </c>
      <c r="E10" s="60" t="s">
        <v>6</v>
      </c>
      <c r="F10" s="59" t="s">
        <v>57</v>
      </c>
      <c r="G10" s="103"/>
      <c r="H10" s="103"/>
      <c r="I10" s="103"/>
      <c r="J10" s="6">
        <f t="shared" si="0"/>
        <v>855</v>
      </c>
      <c r="K10" s="6">
        <f t="shared" si="1"/>
        <v>940.5</v>
      </c>
      <c r="L10" s="6">
        <v>57</v>
      </c>
      <c r="M10" s="6">
        <f t="shared" si="4"/>
        <v>62.7</v>
      </c>
      <c r="N10" s="25"/>
      <c r="O10" s="26">
        <f t="shared" si="2"/>
        <v>0</v>
      </c>
      <c r="P10" s="27" t="str">
        <f t="shared" si="3"/>
        <v xml:space="preserve"> </v>
      </c>
      <c r="T10" s="57"/>
      <c r="U10" s="57"/>
    </row>
    <row r="11" spans="1:21" ht="60">
      <c r="A11" s="44"/>
      <c r="B11" s="58">
        <v>5</v>
      </c>
      <c r="C11" s="59" t="s">
        <v>7</v>
      </c>
      <c r="D11" s="87">
        <v>6</v>
      </c>
      <c r="E11" s="60" t="s">
        <v>6</v>
      </c>
      <c r="F11" s="59" t="s">
        <v>87</v>
      </c>
      <c r="G11" s="103"/>
      <c r="H11" s="103"/>
      <c r="I11" s="103"/>
      <c r="J11" s="6">
        <f t="shared" si="0"/>
        <v>660</v>
      </c>
      <c r="K11" s="6">
        <f t="shared" si="1"/>
        <v>726.0000000000001</v>
      </c>
      <c r="L11" s="6">
        <v>110</v>
      </c>
      <c r="M11" s="6">
        <f t="shared" si="4"/>
        <v>121.00000000000001</v>
      </c>
      <c r="N11" s="25"/>
      <c r="O11" s="26">
        <f t="shared" si="2"/>
        <v>0</v>
      </c>
      <c r="P11" s="27" t="str">
        <f t="shared" si="3"/>
        <v xml:space="preserve"> </v>
      </c>
      <c r="T11" s="57"/>
      <c r="U11" s="57"/>
    </row>
    <row r="12" spans="1:21" ht="88.8">
      <c r="A12" s="44"/>
      <c r="B12" s="58">
        <v>6</v>
      </c>
      <c r="C12" s="59" t="s">
        <v>8</v>
      </c>
      <c r="D12" s="87">
        <v>10</v>
      </c>
      <c r="E12" s="60" t="s">
        <v>6</v>
      </c>
      <c r="F12" s="59" t="s">
        <v>58</v>
      </c>
      <c r="G12" s="103"/>
      <c r="H12" s="103"/>
      <c r="I12" s="103"/>
      <c r="J12" s="6">
        <f t="shared" si="0"/>
        <v>850</v>
      </c>
      <c r="K12" s="6">
        <f t="shared" si="1"/>
        <v>935.0000000000001</v>
      </c>
      <c r="L12" s="6">
        <v>85</v>
      </c>
      <c r="M12" s="6">
        <f t="shared" si="4"/>
        <v>93.50000000000001</v>
      </c>
      <c r="N12" s="25"/>
      <c r="O12" s="6">
        <f aca="true" t="shared" si="5" ref="O12:O43">D12*N12</f>
        <v>0</v>
      </c>
      <c r="P12" s="27" t="str">
        <f aca="true" t="shared" si="6" ref="P12:P33">IF(ISNUMBER(N12),IF(N12&gt;M12,"NEVYHOVUJE","VYHOVUJE")," ")</f>
        <v xml:space="preserve"> </v>
      </c>
      <c r="T12" s="57"/>
      <c r="U12" s="57"/>
    </row>
    <row r="13" spans="1:21" ht="44.4">
      <c r="A13" s="44"/>
      <c r="B13" s="58">
        <v>7</v>
      </c>
      <c r="C13" s="59" t="s">
        <v>8</v>
      </c>
      <c r="D13" s="87">
        <v>10</v>
      </c>
      <c r="E13" s="60" t="s">
        <v>6</v>
      </c>
      <c r="F13" s="59" t="s">
        <v>60</v>
      </c>
      <c r="G13" s="103"/>
      <c r="H13" s="103"/>
      <c r="I13" s="103"/>
      <c r="J13" s="6">
        <f t="shared" si="0"/>
        <v>200</v>
      </c>
      <c r="K13" s="6">
        <f t="shared" si="1"/>
        <v>220</v>
      </c>
      <c r="L13" s="6">
        <v>20</v>
      </c>
      <c r="M13" s="6">
        <f t="shared" si="4"/>
        <v>22</v>
      </c>
      <c r="N13" s="22"/>
      <c r="O13" s="6">
        <f t="shared" si="5"/>
        <v>0</v>
      </c>
      <c r="P13" s="27" t="str">
        <f t="shared" si="6"/>
        <v xml:space="preserve"> </v>
      </c>
      <c r="T13" s="57"/>
      <c r="U13" s="57"/>
    </row>
    <row r="14" spans="1:21" ht="44.4">
      <c r="A14" s="44"/>
      <c r="B14" s="58">
        <v>8</v>
      </c>
      <c r="C14" s="59" t="s">
        <v>8</v>
      </c>
      <c r="D14" s="87">
        <v>10</v>
      </c>
      <c r="E14" s="60" t="s">
        <v>6</v>
      </c>
      <c r="F14" s="59" t="s">
        <v>59</v>
      </c>
      <c r="G14" s="103"/>
      <c r="H14" s="103"/>
      <c r="I14" s="103"/>
      <c r="J14" s="6">
        <f t="shared" si="0"/>
        <v>1000</v>
      </c>
      <c r="K14" s="6">
        <f t="shared" si="1"/>
        <v>1100.0000000000002</v>
      </c>
      <c r="L14" s="6">
        <v>100</v>
      </c>
      <c r="M14" s="6">
        <f t="shared" si="4"/>
        <v>110.00000000000001</v>
      </c>
      <c r="N14" s="25"/>
      <c r="O14" s="6">
        <f t="shared" si="5"/>
        <v>0</v>
      </c>
      <c r="P14" s="27" t="str">
        <f t="shared" si="6"/>
        <v xml:space="preserve"> </v>
      </c>
      <c r="T14" s="57"/>
      <c r="U14" s="57"/>
    </row>
    <row r="15" spans="1:21" ht="30">
      <c r="A15" s="44"/>
      <c r="B15" s="58">
        <v>9</v>
      </c>
      <c r="C15" s="59" t="s">
        <v>9</v>
      </c>
      <c r="D15" s="87">
        <v>15</v>
      </c>
      <c r="E15" s="60" t="s">
        <v>6</v>
      </c>
      <c r="F15" s="59" t="s">
        <v>61</v>
      </c>
      <c r="G15" s="103"/>
      <c r="H15" s="103"/>
      <c r="I15" s="103"/>
      <c r="J15" s="6">
        <f t="shared" si="0"/>
        <v>540</v>
      </c>
      <c r="K15" s="6">
        <f t="shared" si="1"/>
        <v>594</v>
      </c>
      <c r="L15" s="6">
        <v>36</v>
      </c>
      <c r="M15" s="6">
        <f t="shared" si="4"/>
        <v>39.6</v>
      </c>
      <c r="N15" s="25"/>
      <c r="O15" s="6">
        <f t="shared" si="5"/>
        <v>0</v>
      </c>
      <c r="P15" s="27" t="str">
        <f t="shared" si="6"/>
        <v xml:space="preserve"> </v>
      </c>
      <c r="T15" s="57"/>
      <c r="U15" s="57"/>
    </row>
    <row r="16" spans="1:21" ht="30">
      <c r="A16" s="44"/>
      <c r="B16" s="58">
        <v>10</v>
      </c>
      <c r="C16" s="59" t="s">
        <v>9</v>
      </c>
      <c r="D16" s="87">
        <v>5</v>
      </c>
      <c r="E16" s="60" t="s">
        <v>6</v>
      </c>
      <c r="F16" s="59" t="s">
        <v>62</v>
      </c>
      <c r="G16" s="103"/>
      <c r="H16" s="103"/>
      <c r="I16" s="103"/>
      <c r="J16" s="6">
        <f t="shared" si="0"/>
        <v>700</v>
      </c>
      <c r="K16" s="6">
        <f t="shared" si="1"/>
        <v>770</v>
      </c>
      <c r="L16" s="6">
        <v>140</v>
      </c>
      <c r="M16" s="6">
        <f t="shared" si="4"/>
        <v>154</v>
      </c>
      <c r="N16" s="25"/>
      <c r="O16" s="6">
        <f t="shared" si="5"/>
        <v>0</v>
      </c>
      <c r="P16" s="27" t="str">
        <f t="shared" si="6"/>
        <v xml:space="preserve"> </v>
      </c>
      <c r="T16" s="57"/>
      <c r="U16" s="57"/>
    </row>
    <row r="17" spans="1:21" ht="88.8">
      <c r="A17" s="44"/>
      <c r="B17" s="58">
        <v>11</v>
      </c>
      <c r="C17" s="59" t="s">
        <v>10</v>
      </c>
      <c r="D17" s="87">
        <v>30</v>
      </c>
      <c r="E17" s="60" t="s">
        <v>6</v>
      </c>
      <c r="F17" s="59" t="s">
        <v>63</v>
      </c>
      <c r="G17" s="103"/>
      <c r="H17" s="103"/>
      <c r="I17" s="103"/>
      <c r="J17" s="6">
        <f t="shared" si="0"/>
        <v>1140</v>
      </c>
      <c r="K17" s="6">
        <f t="shared" si="1"/>
        <v>1254.0000000000002</v>
      </c>
      <c r="L17" s="6">
        <v>38</v>
      </c>
      <c r="M17" s="6">
        <f t="shared" si="4"/>
        <v>41.800000000000004</v>
      </c>
      <c r="N17" s="22"/>
      <c r="O17" s="6">
        <f t="shared" si="5"/>
        <v>0</v>
      </c>
      <c r="P17" s="27" t="str">
        <f t="shared" si="6"/>
        <v xml:space="preserve"> </v>
      </c>
      <c r="T17" s="57"/>
      <c r="U17" s="57"/>
    </row>
    <row r="18" spans="1:21" ht="30">
      <c r="A18" s="44"/>
      <c r="B18" s="58">
        <v>12</v>
      </c>
      <c r="C18" s="59" t="s">
        <v>11</v>
      </c>
      <c r="D18" s="87">
        <v>15</v>
      </c>
      <c r="E18" s="60" t="s">
        <v>6</v>
      </c>
      <c r="F18" s="59" t="s">
        <v>64</v>
      </c>
      <c r="G18" s="103"/>
      <c r="H18" s="103"/>
      <c r="I18" s="103"/>
      <c r="J18" s="6">
        <f t="shared" si="0"/>
        <v>630</v>
      </c>
      <c r="K18" s="6">
        <f t="shared" si="1"/>
        <v>693</v>
      </c>
      <c r="L18" s="6">
        <v>42</v>
      </c>
      <c r="M18" s="6">
        <f t="shared" si="4"/>
        <v>46.2</v>
      </c>
      <c r="N18" s="25"/>
      <c r="O18" s="6">
        <f t="shared" si="5"/>
        <v>0</v>
      </c>
      <c r="P18" s="27" t="str">
        <f t="shared" si="6"/>
        <v xml:space="preserve"> </v>
      </c>
      <c r="T18" s="57"/>
      <c r="U18" s="57"/>
    </row>
    <row r="19" spans="1:21" ht="58.8">
      <c r="A19" s="44"/>
      <c r="B19" s="58">
        <v>13</v>
      </c>
      <c r="C19" s="59" t="s">
        <v>12</v>
      </c>
      <c r="D19" s="87">
        <v>10</v>
      </c>
      <c r="E19" s="60" t="s">
        <v>6</v>
      </c>
      <c r="F19" s="59" t="s">
        <v>78</v>
      </c>
      <c r="G19" s="103"/>
      <c r="H19" s="103"/>
      <c r="I19" s="103"/>
      <c r="J19" s="6">
        <f t="shared" si="0"/>
        <v>250</v>
      </c>
      <c r="K19" s="6">
        <f t="shared" si="1"/>
        <v>275.00000000000006</v>
      </c>
      <c r="L19" s="6">
        <v>25</v>
      </c>
      <c r="M19" s="6">
        <f t="shared" si="4"/>
        <v>27.500000000000004</v>
      </c>
      <c r="N19" s="25"/>
      <c r="O19" s="6">
        <f t="shared" si="5"/>
        <v>0</v>
      </c>
      <c r="P19" s="27" t="str">
        <f t="shared" si="6"/>
        <v xml:space="preserve"> </v>
      </c>
      <c r="T19" s="57"/>
      <c r="U19" s="57"/>
    </row>
    <row r="20" spans="1:21" ht="60">
      <c r="A20" s="44"/>
      <c r="B20" s="58">
        <v>14</v>
      </c>
      <c r="C20" s="59" t="s">
        <v>12</v>
      </c>
      <c r="D20" s="87">
        <v>10</v>
      </c>
      <c r="E20" s="60" t="s">
        <v>6</v>
      </c>
      <c r="F20" s="59" t="s">
        <v>77</v>
      </c>
      <c r="G20" s="103"/>
      <c r="H20" s="103"/>
      <c r="I20" s="103"/>
      <c r="J20" s="6">
        <f t="shared" si="0"/>
        <v>260</v>
      </c>
      <c r="K20" s="6">
        <f t="shared" si="1"/>
        <v>286</v>
      </c>
      <c r="L20" s="6">
        <v>26</v>
      </c>
      <c r="M20" s="6">
        <f t="shared" si="4"/>
        <v>28.6</v>
      </c>
      <c r="N20" s="25"/>
      <c r="O20" s="6">
        <f t="shared" si="5"/>
        <v>0</v>
      </c>
      <c r="P20" s="27" t="str">
        <f t="shared" si="6"/>
        <v xml:space="preserve"> </v>
      </c>
      <c r="T20" s="57"/>
      <c r="U20" s="57"/>
    </row>
    <row r="21" spans="1:21" ht="45.6">
      <c r="A21" s="44"/>
      <c r="B21" s="58">
        <v>15</v>
      </c>
      <c r="C21" s="59" t="s">
        <v>14</v>
      </c>
      <c r="D21" s="87">
        <v>10</v>
      </c>
      <c r="E21" s="60" t="s">
        <v>6</v>
      </c>
      <c r="F21" s="59" t="s">
        <v>76</v>
      </c>
      <c r="G21" s="103"/>
      <c r="H21" s="103"/>
      <c r="I21" s="103"/>
      <c r="J21" s="6">
        <f t="shared" si="0"/>
        <v>320</v>
      </c>
      <c r="K21" s="6">
        <f t="shared" si="1"/>
        <v>352</v>
      </c>
      <c r="L21" s="6">
        <v>32</v>
      </c>
      <c r="M21" s="6">
        <f t="shared" si="4"/>
        <v>35.2</v>
      </c>
      <c r="N21" s="22"/>
      <c r="O21" s="6">
        <f t="shared" si="5"/>
        <v>0</v>
      </c>
      <c r="P21" s="27" t="str">
        <f t="shared" si="6"/>
        <v xml:space="preserve"> </v>
      </c>
      <c r="T21" s="57"/>
      <c r="U21" s="57"/>
    </row>
    <row r="22" spans="1:21" ht="81.75" customHeight="1">
      <c r="A22" s="44"/>
      <c r="B22" s="58">
        <v>16</v>
      </c>
      <c r="C22" s="59" t="s">
        <v>13</v>
      </c>
      <c r="D22" s="87">
        <v>20</v>
      </c>
      <c r="E22" s="60" t="s">
        <v>6</v>
      </c>
      <c r="F22" s="59" t="s">
        <v>75</v>
      </c>
      <c r="G22" s="103"/>
      <c r="H22" s="103"/>
      <c r="I22" s="103"/>
      <c r="J22" s="6">
        <f t="shared" si="0"/>
        <v>600</v>
      </c>
      <c r="K22" s="6">
        <f t="shared" si="1"/>
        <v>660</v>
      </c>
      <c r="L22" s="6">
        <v>30</v>
      </c>
      <c r="M22" s="6">
        <f t="shared" si="4"/>
        <v>33</v>
      </c>
      <c r="N22" s="25"/>
      <c r="O22" s="6">
        <f t="shared" si="5"/>
        <v>0</v>
      </c>
      <c r="P22" s="27" t="str">
        <f t="shared" si="6"/>
        <v xml:space="preserve"> </v>
      </c>
      <c r="T22" s="57"/>
      <c r="U22" s="57"/>
    </row>
    <row r="23" spans="1:21" ht="44.4">
      <c r="A23" s="44"/>
      <c r="B23" s="58">
        <v>17</v>
      </c>
      <c r="C23" s="59" t="s">
        <v>15</v>
      </c>
      <c r="D23" s="87">
        <v>20</v>
      </c>
      <c r="E23" s="60" t="s">
        <v>6</v>
      </c>
      <c r="F23" s="59" t="s">
        <v>16</v>
      </c>
      <c r="G23" s="103"/>
      <c r="H23" s="103"/>
      <c r="I23" s="103"/>
      <c r="J23" s="6">
        <f t="shared" si="0"/>
        <v>700</v>
      </c>
      <c r="K23" s="6">
        <f t="shared" si="1"/>
        <v>770</v>
      </c>
      <c r="L23" s="6">
        <v>35</v>
      </c>
      <c r="M23" s="6">
        <f t="shared" si="4"/>
        <v>38.5</v>
      </c>
      <c r="N23" s="25"/>
      <c r="O23" s="6">
        <f t="shared" si="5"/>
        <v>0</v>
      </c>
      <c r="P23" s="27" t="str">
        <f t="shared" si="6"/>
        <v xml:space="preserve"> </v>
      </c>
      <c r="T23" s="57"/>
      <c r="U23" s="57"/>
    </row>
    <row r="24" spans="1:21" ht="44.4">
      <c r="A24" s="44"/>
      <c r="B24" s="58">
        <v>18</v>
      </c>
      <c r="C24" s="59" t="s">
        <v>15</v>
      </c>
      <c r="D24" s="87">
        <v>10</v>
      </c>
      <c r="E24" s="60" t="s">
        <v>6</v>
      </c>
      <c r="F24" s="59" t="s">
        <v>74</v>
      </c>
      <c r="G24" s="103"/>
      <c r="H24" s="103"/>
      <c r="I24" s="103"/>
      <c r="J24" s="6">
        <f t="shared" si="0"/>
        <v>350</v>
      </c>
      <c r="K24" s="6">
        <f t="shared" si="1"/>
        <v>385</v>
      </c>
      <c r="L24" s="6">
        <v>35</v>
      </c>
      <c r="M24" s="6">
        <f t="shared" si="4"/>
        <v>38.5</v>
      </c>
      <c r="N24" s="25"/>
      <c r="O24" s="6">
        <f t="shared" si="5"/>
        <v>0</v>
      </c>
      <c r="P24" s="27" t="str">
        <f t="shared" si="6"/>
        <v xml:space="preserve"> </v>
      </c>
      <c r="T24" s="57"/>
      <c r="U24" s="57"/>
    </row>
    <row r="25" spans="1:21" ht="30">
      <c r="A25" s="44"/>
      <c r="B25" s="58">
        <v>19</v>
      </c>
      <c r="C25" s="59" t="s">
        <v>15</v>
      </c>
      <c r="D25" s="87">
        <v>5</v>
      </c>
      <c r="E25" s="60" t="s">
        <v>6</v>
      </c>
      <c r="F25" s="59" t="s">
        <v>73</v>
      </c>
      <c r="G25" s="103"/>
      <c r="H25" s="103"/>
      <c r="I25" s="103"/>
      <c r="J25" s="6">
        <f t="shared" si="0"/>
        <v>280</v>
      </c>
      <c r="K25" s="6">
        <f t="shared" si="1"/>
        <v>308.00000000000006</v>
      </c>
      <c r="L25" s="6">
        <v>56</v>
      </c>
      <c r="M25" s="6">
        <f t="shared" si="4"/>
        <v>61.60000000000001</v>
      </c>
      <c r="N25" s="22"/>
      <c r="O25" s="6">
        <f t="shared" si="5"/>
        <v>0</v>
      </c>
      <c r="P25" s="27" t="str">
        <f t="shared" si="6"/>
        <v xml:space="preserve"> </v>
      </c>
      <c r="T25" s="57"/>
      <c r="U25" s="57"/>
    </row>
    <row r="26" spans="1:21" ht="31.2">
      <c r="A26" s="44"/>
      <c r="B26" s="58">
        <v>20</v>
      </c>
      <c r="C26" s="59" t="s">
        <v>18</v>
      </c>
      <c r="D26" s="87">
        <v>6</v>
      </c>
      <c r="E26" s="60" t="s">
        <v>6</v>
      </c>
      <c r="F26" s="59" t="s">
        <v>72</v>
      </c>
      <c r="G26" s="103"/>
      <c r="H26" s="103"/>
      <c r="I26" s="103"/>
      <c r="J26" s="6">
        <f t="shared" si="0"/>
        <v>186</v>
      </c>
      <c r="K26" s="6">
        <f t="shared" si="1"/>
        <v>204.60000000000002</v>
      </c>
      <c r="L26" s="6">
        <v>31</v>
      </c>
      <c r="M26" s="6">
        <f t="shared" si="4"/>
        <v>34.1</v>
      </c>
      <c r="N26" s="25"/>
      <c r="O26" s="6">
        <f t="shared" si="5"/>
        <v>0</v>
      </c>
      <c r="P26" s="27" t="str">
        <f t="shared" si="6"/>
        <v xml:space="preserve"> </v>
      </c>
      <c r="T26" s="57"/>
      <c r="U26" s="57"/>
    </row>
    <row r="27" spans="1:21" ht="15.6">
      <c r="A27" s="44"/>
      <c r="B27" s="58">
        <v>21</v>
      </c>
      <c r="C27" s="59" t="s">
        <v>18</v>
      </c>
      <c r="D27" s="87">
        <v>6</v>
      </c>
      <c r="E27" s="60" t="s">
        <v>6</v>
      </c>
      <c r="F27" s="59" t="s">
        <v>71</v>
      </c>
      <c r="G27" s="103"/>
      <c r="H27" s="103"/>
      <c r="I27" s="103"/>
      <c r="J27" s="6">
        <f t="shared" si="0"/>
        <v>84</v>
      </c>
      <c r="K27" s="6">
        <f t="shared" si="1"/>
        <v>92.4</v>
      </c>
      <c r="L27" s="6">
        <v>14</v>
      </c>
      <c r="M27" s="6">
        <f t="shared" si="4"/>
        <v>15.400000000000002</v>
      </c>
      <c r="N27" s="25"/>
      <c r="O27" s="6">
        <f t="shared" si="5"/>
        <v>0</v>
      </c>
      <c r="P27" s="27" t="str">
        <f t="shared" si="6"/>
        <v xml:space="preserve"> </v>
      </c>
      <c r="T27" s="57"/>
      <c r="U27" s="57"/>
    </row>
    <row r="28" spans="1:21" ht="30">
      <c r="A28" s="44"/>
      <c r="B28" s="58">
        <v>22</v>
      </c>
      <c r="C28" s="59" t="s">
        <v>19</v>
      </c>
      <c r="D28" s="87">
        <v>4</v>
      </c>
      <c r="E28" s="60" t="s">
        <v>6</v>
      </c>
      <c r="F28" s="59" t="s">
        <v>70</v>
      </c>
      <c r="G28" s="103"/>
      <c r="H28" s="103"/>
      <c r="I28" s="103"/>
      <c r="J28" s="6">
        <f t="shared" si="0"/>
        <v>112</v>
      </c>
      <c r="K28" s="6">
        <f t="shared" si="1"/>
        <v>123.20000000000002</v>
      </c>
      <c r="L28" s="6">
        <v>28</v>
      </c>
      <c r="M28" s="6">
        <f t="shared" si="4"/>
        <v>30.800000000000004</v>
      </c>
      <c r="N28" s="25"/>
      <c r="O28" s="6">
        <f t="shared" si="5"/>
        <v>0</v>
      </c>
      <c r="P28" s="27" t="str">
        <f t="shared" si="6"/>
        <v xml:space="preserve"> </v>
      </c>
      <c r="T28" s="57"/>
      <c r="U28" s="57"/>
    </row>
    <row r="29" spans="1:21" ht="30">
      <c r="A29" s="44"/>
      <c r="B29" s="58">
        <v>23</v>
      </c>
      <c r="C29" s="59" t="s">
        <v>20</v>
      </c>
      <c r="D29" s="87">
        <v>8</v>
      </c>
      <c r="E29" s="60" t="s">
        <v>6</v>
      </c>
      <c r="F29" s="59" t="s">
        <v>69</v>
      </c>
      <c r="G29" s="103"/>
      <c r="H29" s="103"/>
      <c r="I29" s="103"/>
      <c r="J29" s="6">
        <f t="shared" si="0"/>
        <v>640</v>
      </c>
      <c r="K29" s="6">
        <f t="shared" si="1"/>
        <v>704</v>
      </c>
      <c r="L29" s="6">
        <v>80</v>
      </c>
      <c r="M29" s="6">
        <f t="shared" si="4"/>
        <v>88</v>
      </c>
      <c r="N29" s="22"/>
      <c r="O29" s="6">
        <f t="shared" si="5"/>
        <v>0</v>
      </c>
      <c r="P29" s="27" t="str">
        <f t="shared" si="6"/>
        <v xml:space="preserve"> </v>
      </c>
      <c r="T29" s="57"/>
      <c r="U29" s="57"/>
    </row>
    <row r="30" spans="1:21" ht="31.2">
      <c r="A30" s="44"/>
      <c r="B30" s="58">
        <v>24</v>
      </c>
      <c r="C30" s="59" t="s">
        <v>21</v>
      </c>
      <c r="D30" s="87">
        <v>5</v>
      </c>
      <c r="E30" s="60" t="s">
        <v>6</v>
      </c>
      <c r="F30" s="59" t="s">
        <v>68</v>
      </c>
      <c r="G30" s="103"/>
      <c r="H30" s="103"/>
      <c r="I30" s="103"/>
      <c r="J30" s="6">
        <f t="shared" si="0"/>
        <v>100</v>
      </c>
      <c r="K30" s="6">
        <f t="shared" si="1"/>
        <v>110</v>
      </c>
      <c r="L30" s="6">
        <v>20</v>
      </c>
      <c r="M30" s="6">
        <f t="shared" si="4"/>
        <v>22</v>
      </c>
      <c r="N30" s="25"/>
      <c r="O30" s="6">
        <f t="shared" si="5"/>
        <v>0</v>
      </c>
      <c r="P30" s="27" t="str">
        <f t="shared" si="6"/>
        <v xml:space="preserve"> </v>
      </c>
      <c r="T30" s="57"/>
      <c r="U30" s="57"/>
    </row>
    <row r="31" spans="1:21" ht="44.4">
      <c r="A31" s="44"/>
      <c r="B31" s="58">
        <v>25</v>
      </c>
      <c r="C31" s="59" t="s">
        <v>22</v>
      </c>
      <c r="D31" s="87">
        <v>15</v>
      </c>
      <c r="E31" s="60" t="s">
        <v>6</v>
      </c>
      <c r="F31" s="59" t="s">
        <v>65</v>
      </c>
      <c r="G31" s="103"/>
      <c r="H31" s="103"/>
      <c r="I31" s="103"/>
      <c r="J31" s="6">
        <f t="shared" si="0"/>
        <v>1110</v>
      </c>
      <c r="K31" s="6">
        <f t="shared" si="1"/>
        <v>1221</v>
      </c>
      <c r="L31" s="6">
        <v>74</v>
      </c>
      <c r="M31" s="6">
        <f t="shared" si="4"/>
        <v>81.4</v>
      </c>
      <c r="N31" s="25"/>
      <c r="O31" s="6">
        <f t="shared" si="5"/>
        <v>0</v>
      </c>
      <c r="P31" s="27" t="str">
        <f t="shared" si="6"/>
        <v xml:space="preserve"> </v>
      </c>
      <c r="T31" s="57"/>
      <c r="U31" s="57"/>
    </row>
    <row r="32" spans="1:21" ht="44.4">
      <c r="A32" s="44"/>
      <c r="B32" s="58">
        <v>26</v>
      </c>
      <c r="C32" s="59" t="s">
        <v>22</v>
      </c>
      <c r="D32" s="87">
        <v>10</v>
      </c>
      <c r="E32" s="60" t="s">
        <v>6</v>
      </c>
      <c r="F32" s="59" t="s">
        <v>66</v>
      </c>
      <c r="G32" s="103"/>
      <c r="H32" s="103"/>
      <c r="I32" s="103"/>
      <c r="J32" s="6">
        <f t="shared" si="0"/>
        <v>650</v>
      </c>
      <c r="K32" s="6">
        <f t="shared" si="1"/>
        <v>715</v>
      </c>
      <c r="L32" s="6">
        <v>65</v>
      </c>
      <c r="M32" s="6">
        <f t="shared" si="4"/>
        <v>71.5</v>
      </c>
      <c r="N32" s="25"/>
      <c r="O32" s="6">
        <f t="shared" si="5"/>
        <v>0</v>
      </c>
      <c r="P32" s="27" t="str">
        <f t="shared" si="6"/>
        <v xml:space="preserve"> </v>
      </c>
      <c r="T32" s="57"/>
      <c r="U32" s="57"/>
    </row>
    <row r="33" spans="1:21" ht="103.2">
      <c r="A33" s="44"/>
      <c r="B33" s="58">
        <v>27</v>
      </c>
      <c r="C33" s="59" t="s">
        <v>23</v>
      </c>
      <c r="D33" s="87">
        <v>10</v>
      </c>
      <c r="E33" s="60" t="s">
        <v>6</v>
      </c>
      <c r="F33" s="59" t="s">
        <v>67</v>
      </c>
      <c r="G33" s="103"/>
      <c r="H33" s="103"/>
      <c r="I33" s="103"/>
      <c r="J33" s="6">
        <f t="shared" si="0"/>
        <v>700</v>
      </c>
      <c r="K33" s="6">
        <f t="shared" si="1"/>
        <v>770</v>
      </c>
      <c r="L33" s="6">
        <v>70</v>
      </c>
      <c r="M33" s="6">
        <f t="shared" si="4"/>
        <v>77</v>
      </c>
      <c r="N33" s="22"/>
      <c r="O33" s="6">
        <f t="shared" si="5"/>
        <v>0</v>
      </c>
      <c r="P33" s="27" t="str">
        <f t="shared" si="6"/>
        <v xml:space="preserve"> </v>
      </c>
      <c r="T33" s="57"/>
      <c r="U33" s="57"/>
    </row>
    <row r="34" spans="1:21" ht="30">
      <c r="A34" s="44"/>
      <c r="B34" s="58">
        <v>28</v>
      </c>
      <c r="C34" s="59" t="s">
        <v>24</v>
      </c>
      <c r="D34" s="87">
        <v>10</v>
      </c>
      <c r="E34" s="60" t="s">
        <v>6</v>
      </c>
      <c r="F34" s="59" t="s">
        <v>53</v>
      </c>
      <c r="G34" s="103"/>
      <c r="H34" s="103"/>
      <c r="I34" s="103"/>
      <c r="J34" s="6">
        <f t="shared" si="0"/>
        <v>150</v>
      </c>
      <c r="K34" s="6">
        <f t="shared" si="1"/>
        <v>165</v>
      </c>
      <c r="L34" s="6">
        <v>15</v>
      </c>
      <c r="M34" s="6">
        <f t="shared" si="4"/>
        <v>16.5</v>
      </c>
      <c r="N34" s="25"/>
      <c r="O34" s="6">
        <f t="shared" si="5"/>
        <v>0</v>
      </c>
      <c r="P34" s="27" t="str">
        <f aca="true" t="shared" si="7" ref="P34:P45">IF(ISNUMBER(N34),IF(N34&gt;M34,"NEVYHOVUJE","VYHOVUJE")," ")</f>
        <v xml:space="preserve"> </v>
      </c>
      <c r="T34" s="57"/>
      <c r="U34" s="57"/>
    </row>
    <row r="35" spans="1:21" ht="44.4">
      <c r="A35" s="44"/>
      <c r="B35" s="58">
        <v>29</v>
      </c>
      <c r="C35" s="59" t="s">
        <v>25</v>
      </c>
      <c r="D35" s="87">
        <v>15</v>
      </c>
      <c r="E35" s="60" t="s">
        <v>6</v>
      </c>
      <c r="F35" s="59" t="s">
        <v>26</v>
      </c>
      <c r="G35" s="103"/>
      <c r="H35" s="103"/>
      <c r="I35" s="103"/>
      <c r="J35" s="6">
        <f t="shared" si="0"/>
        <v>720</v>
      </c>
      <c r="K35" s="6">
        <f t="shared" si="1"/>
        <v>792.0000000000001</v>
      </c>
      <c r="L35" s="6">
        <v>48</v>
      </c>
      <c r="M35" s="6">
        <f t="shared" si="4"/>
        <v>52.800000000000004</v>
      </c>
      <c r="N35" s="25"/>
      <c r="O35" s="6">
        <f t="shared" si="5"/>
        <v>0</v>
      </c>
      <c r="P35" s="27" t="str">
        <f t="shared" si="7"/>
        <v xml:space="preserve"> </v>
      </c>
      <c r="T35" s="57"/>
      <c r="U35" s="57"/>
    </row>
    <row r="36" spans="1:21" ht="30">
      <c r="A36" s="44"/>
      <c r="B36" s="58">
        <v>30</v>
      </c>
      <c r="C36" s="59" t="s">
        <v>27</v>
      </c>
      <c r="D36" s="87">
        <v>10</v>
      </c>
      <c r="E36" s="60" t="s">
        <v>6</v>
      </c>
      <c r="F36" s="59" t="s">
        <v>52</v>
      </c>
      <c r="G36" s="103"/>
      <c r="H36" s="103"/>
      <c r="I36" s="103"/>
      <c r="J36" s="6">
        <f t="shared" si="0"/>
        <v>1070</v>
      </c>
      <c r="K36" s="6">
        <f t="shared" si="1"/>
        <v>1177</v>
      </c>
      <c r="L36" s="6">
        <v>107</v>
      </c>
      <c r="M36" s="6">
        <f t="shared" si="4"/>
        <v>117.7</v>
      </c>
      <c r="N36" s="25"/>
      <c r="O36" s="6">
        <f t="shared" si="5"/>
        <v>0</v>
      </c>
      <c r="P36" s="27" t="str">
        <f t="shared" si="7"/>
        <v xml:space="preserve"> </v>
      </c>
      <c r="T36" s="57"/>
      <c r="U36" s="57"/>
    </row>
    <row r="37" spans="1:21" ht="15">
      <c r="A37" s="44"/>
      <c r="B37" s="58">
        <v>31</v>
      </c>
      <c r="C37" s="59" t="s">
        <v>29</v>
      </c>
      <c r="D37" s="87">
        <v>20</v>
      </c>
      <c r="E37" s="60" t="s">
        <v>28</v>
      </c>
      <c r="F37" s="59" t="s">
        <v>30</v>
      </c>
      <c r="G37" s="103"/>
      <c r="H37" s="103"/>
      <c r="I37" s="103"/>
      <c r="J37" s="6">
        <f t="shared" si="0"/>
        <v>300</v>
      </c>
      <c r="K37" s="6">
        <f t="shared" si="1"/>
        <v>330</v>
      </c>
      <c r="L37" s="6">
        <v>15</v>
      </c>
      <c r="M37" s="6">
        <f t="shared" si="4"/>
        <v>16.5</v>
      </c>
      <c r="N37" s="22"/>
      <c r="O37" s="6">
        <f t="shared" si="5"/>
        <v>0</v>
      </c>
      <c r="P37" s="27" t="str">
        <f t="shared" si="7"/>
        <v xml:space="preserve"> </v>
      </c>
      <c r="T37" s="57"/>
      <c r="U37" s="57"/>
    </row>
    <row r="38" spans="1:21" ht="15">
      <c r="A38" s="44"/>
      <c r="B38" s="58">
        <v>32</v>
      </c>
      <c r="C38" s="59" t="s">
        <v>31</v>
      </c>
      <c r="D38" s="87">
        <v>20</v>
      </c>
      <c r="E38" s="60" t="s">
        <v>28</v>
      </c>
      <c r="F38" s="59" t="s">
        <v>32</v>
      </c>
      <c r="G38" s="103"/>
      <c r="H38" s="103"/>
      <c r="I38" s="103"/>
      <c r="J38" s="6">
        <f t="shared" si="0"/>
        <v>300</v>
      </c>
      <c r="K38" s="6">
        <f t="shared" si="1"/>
        <v>330</v>
      </c>
      <c r="L38" s="6">
        <v>15</v>
      </c>
      <c r="M38" s="6">
        <f t="shared" si="4"/>
        <v>16.5</v>
      </c>
      <c r="N38" s="25"/>
      <c r="O38" s="6">
        <f t="shared" si="5"/>
        <v>0</v>
      </c>
      <c r="P38" s="27" t="str">
        <f t="shared" si="7"/>
        <v xml:space="preserve"> </v>
      </c>
      <c r="T38" s="57"/>
      <c r="U38" s="57"/>
    </row>
    <row r="39" spans="1:21" ht="28.8">
      <c r="A39" s="44"/>
      <c r="B39" s="58">
        <v>33</v>
      </c>
      <c r="C39" s="59" t="s">
        <v>33</v>
      </c>
      <c r="D39" s="87">
        <v>10</v>
      </c>
      <c r="E39" s="60" t="s">
        <v>28</v>
      </c>
      <c r="F39" s="59" t="s">
        <v>34</v>
      </c>
      <c r="G39" s="103"/>
      <c r="H39" s="103"/>
      <c r="I39" s="103"/>
      <c r="J39" s="6">
        <f aca="true" t="shared" si="8" ref="J39:J70">D39*L39</f>
        <v>250</v>
      </c>
      <c r="K39" s="6">
        <f aca="true" t="shared" si="9" ref="K39:K70">D39*M39</f>
        <v>275.00000000000006</v>
      </c>
      <c r="L39" s="6">
        <v>25</v>
      </c>
      <c r="M39" s="6">
        <f t="shared" si="4"/>
        <v>27.500000000000004</v>
      </c>
      <c r="N39" s="25"/>
      <c r="O39" s="6">
        <f t="shared" si="5"/>
        <v>0</v>
      </c>
      <c r="P39" s="27" t="str">
        <f t="shared" si="7"/>
        <v xml:space="preserve"> </v>
      </c>
      <c r="T39" s="57"/>
      <c r="U39" s="57"/>
    </row>
    <row r="40" spans="1:21" ht="28.8">
      <c r="A40" s="44"/>
      <c r="B40" s="58">
        <v>34</v>
      </c>
      <c r="C40" s="59" t="s">
        <v>35</v>
      </c>
      <c r="D40" s="87">
        <v>10</v>
      </c>
      <c r="E40" s="60" t="s">
        <v>28</v>
      </c>
      <c r="F40" s="59" t="s">
        <v>36</v>
      </c>
      <c r="G40" s="103"/>
      <c r="H40" s="103"/>
      <c r="I40" s="103"/>
      <c r="J40" s="6">
        <f t="shared" si="8"/>
        <v>250</v>
      </c>
      <c r="K40" s="6">
        <f t="shared" si="9"/>
        <v>275.00000000000006</v>
      </c>
      <c r="L40" s="6">
        <v>25</v>
      </c>
      <c r="M40" s="6">
        <f t="shared" si="4"/>
        <v>27.500000000000004</v>
      </c>
      <c r="N40" s="25"/>
      <c r="O40" s="6">
        <f t="shared" si="5"/>
        <v>0</v>
      </c>
      <c r="P40" s="27" t="str">
        <f t="shared" si="7"/>
        <v xml:space="preserve"> </v>
      </c>
      <c r="T40" s="57"/>
      <c r="U40" s="57"/>
    </row>
    <row r="41" spans="1:21" ht="15.6">
      <c r="A41" s="44"/>
      <c r="B41" s="58">
        <v>35</v>
      </c>
      <c r="C41" s="59" t="s">
        <v>37</v>
      </c>
      <c r="D41" s="87">
        <v>50</v>
      </c>
      <c r="E41" s="60" t="s">
        <v>38</v>
      </c>
      <c r="F41" s="59" t="s">
        <v>51</v>
      </c>
      <c r="G41" s="103"/>
      <c r="H41" s="103"/>
      <c r="I41" s="103"/>
      <c r="J41" s="6">
        <f t="shared" si="8"/>
        <v>600</v>
      </c>
      <c r="K41" s="6">
        <f t="shared" si="9"/>
        <v>660</v>
      </c>
      <c r="L41" s="6">
        <v>12</v>
      </c>
      <c r="M41" s="6">
        <f t="shared" si="4"/>
        <v>13.200000000000001</v>
      </c>
      <c r="N41" s="22"/>
      <c r="O41" s="6">
        <f t="shared" si="5"/>
        <v>0</v>
      </c>
      <c r="P41" s="27" t="str">
        <f t="shared" si="7"/>
        <v xml:space="preserve"> </v>
      </c>
      <c r="T41" s="57"/>
      <c r="U41" s="57"/>
    </row>
    <row r="42" spans="1:21" ht="15.6">
      <c r="A42" s="44"/>
      <c r="B42" s="58">
        <v>36</v>
      </c>
      <c r="C42" s="59" t="s">
        <v>37</v>
      </c>
      <c r="D42" s="87">
        <v>50</v>
      </c>
      <c r="E42" s="60" t="s">
        <v>38</v>
      </c>
      <c r="F42" s="59" t="s">
        <v>50</v>
      </c>
      <c r="G42" s="103"/>
      <c r="H42" s="103"/>
      <c r="I42" s="103"/>
      <c r="J42" s="6">
        <f t="shared" si="8"/>
        <v>1000</v>
      </c>
      <c r="K42" s="6">
        <f t="shared" si="9"/>
        <v>1100</v>
      </c>
      <c r="L42" s="6">
        <v>20</v>
      </c>
      <c r="M42" s="6">
        <f t="shared" si="4"/>
        <v>22</v>
      </c>
      <c r="N42" s="25"/>
      <c r="O42" s="6">
        <f t="shared" si="5"/>
        <v>0</v>
      </c>
      <c r="P42" s="27" t="str">
        <f t="shared" si="7"/>
        <v xml:space="preserve"> </v>
      </c>
      <c r="T42" s="57"/>
      <c r="U42" s="57"/>
    </row>
    <row r="43" spans="1:21" ht="31.2">
      <c r="A43" s="44"/>
      <c r="B43" s="58">
        <v>37</v>
      </c>
      <c r="C43" s="59" t="s">
        <v>39</v>
      </c>
      <c r="D43" s="87">
        <v>30</v>
      </c>
      <c r="E43" s="60" t="s">
        <v>38</v>
      </c>
      <c r="F43" s="59" t="s">
        <v>49</v>
      </c>
      <c r="G43" s="103"/>
      <c r="H43" s="103"/>
      <c r="I43" s="103"/>
      <c r="J43" s="6">
        <f t="shared" si="8"/>
        <v>2250</v>
      </c>
      <c r="K43" s="6">
        <f t="shared" si="9"/>
        <v>2475</v>
      </c>
      <c r="L43" s="6">
        <v>75</v>
      </c>
      <c r="M43" s="6">
        <f t="shared" si="4"/>
        <v>82.5</v>
      </c>
      <c r="N43" s="25"/>
      <c r="O43" s="6">
        <f t="shared" si="5"/>
        <v>0</v>
      </c>
      <c r="P43" s="27" t="str">
        <f t="shared" si="7"/>
        <v xml:space="preserve"> </v>
      </c>
      <c r="T43" s="57"/>
      <c r="U43" s="57"/>
    </row>
    <row r="44" spans="1:21" ht="15.6">
      <c r="A44" s="44"/>
      <c r="B44" s="58">
        <v>38</v>
      </c>
      <c r="C44" s="59" t="s">
        <v>40</v>
      </c>
      <c r="D44" s="87">
        <v>5</v>
      </c>
      <c r="E44" s="60" t="s">
        <v>17</v>
      </c>
      <c r="F44" s="59" t="s">
        <v>41</v>
      </c>
      <c r="G44" s="103"/>
      <c r="H44" s="103"/>
      <c r="I44" s="103"/>
      <c r="J44" s="6">
        <f t="shared" si="8"/>
        <v>55</v>
      </c>
      <c r="K44" s="6">
        <f t="shared" si="9"/>
        <v>60.50000000000001</v>
      </c>
      <c r="L44" s="6">
        <v>11</v>
      </c>
      <c r="M44" s="6">
        <f t="shared" si="4"/>
        <v>12.100000000000001</v>
      </c>
      <c r="N44" s="25"/>
      <c r="O44" s="6">
        <f aca="true" t="shared" si="10" ref="O44:O75">D44*N44</f>
        <v>0</v>
      </c>
      <c r="P44" s="27" t="str">
        <f t="shared" si="7"/>
        <v xml:space="preserve"> </v>
      </c>
      <c r="T44" s="57"/>
      <c r="U44" s="57"/>
    </row>
    <row r="45" spans="1:21" ht="15">
      <c r="A45" s="44"/>
      <c r="B45" s="58">
        <v>39</v>
      </c>
      <c r="C45" s="59" t="s">
        <v>42</v>
      </c>
      <c r="D45" s="87">
        <v>3</v>
      </c>
      <c r="E45" s="60" t="s">
        <v>6</v>
      </c>
      <c r="F45" s="59" t="s">
        <v>80</v>
      </c>
      <c r="G45" s="103"/>
      <c r="H45" s="103"/>
      <c r="I45" s="103"/>
      <c r="J45" s="6">
        <f t="shared" si="8"/>
        <v>105</v>
      </c>
      <c r="K45" s="6">
        <f t="shared" si="9"/>
        <v>115.5</v>
      </c>
      <c r="L45" s="6">
        <v>35</v>
      </c>
      <c r="M45" s="6">
        <f t="shared" si="4"/>
        <v>38.5</v>
      </c>
      <c r="N45" s="22"/>
      <c r="O45" s="6">
        <f t="shared" si="10"/>
        <v>0</v>
      </c>
      <c r="P45" s="27" t="str">
        <f t="shared" si="7"/>
        <v xml:space="preserve"> </v>
      </c>
      <c r="T45" s="57"/>
      <c r="U45" s="57"/>
    </row>
    <row r="46" spans="1:21" ht="15">
      <c r="A46" s="44"/>
      <c r="B46" s="58">
        <v>40</v>
      </c>
      <c r="C46" s="59" t="s">
        <v>43</v>
      </c>
      <c r="D46" s="87">
        <v>3</v>
      </c>
      <c r="E46" s="60" t="s">
        <v>6</v>
      </c>
      <c r="F46" s="59" t="s">
        <v>81</v>
      </c>
      <c r="G46" s="103"/>
      <c r="H46" s="103"/>
      <c r="I46" s="103"/>
      <c r="J46" s="6">
        <f t="shared" si="8"/>
        <v>48</v>
      </c>
      <c r="K46" s="6">
        <f t="shared" si="9"/>
        <v>52.800000000000004</v>
      </c>
      <c r="L46" s="6">
        <v>16</v>
      </c>
      <c r="M46" s="6">
        <f t="shared" si="4"/>
        <v>17.6</v>
      </c>
      <c r="N46" s="25"/>
      <c r="O46" s="6">
        <f t="shared" si="10"/>
        <v>0</v>
      </c>
      <c r="P46" s="27" t="str">
        <f aca="true" t="shared" si="11" ref="P46:P57">IF(ISNUMBER(N46),IF(N46&gt;M46,"NEVYHOVUJE","VYHOVUJE")," ")</f>
        <v xml:space="preserve"> </v>
      </c>
      <c r="T46" s="57"/>
      <c r="U46" s="57"/>
    </row>
    <row r="47" spans="1:21" ht="15">
      <c r="A47" s="44"/>
      <c r="B47" s="58">
        <v>41</v>
      </c>
      <c r="C47" s="59" t="s">
        <v>44</v>
      </c>
      <c r="D47" s="87">
        <v>15</v>
      </c>
      <c r="E47" s="60" t="s">
        <v>6</v>
      </c>
      <c r="F47" s="59" t="s">
        <v>82</v>
      </c>
      <c r="G47" s="103"/>
      <c r="H47" s="103"/>
      <c r="I47" s="103"/>
      <c r="J47" s="6">
        <f t="shared" si="8"/>
        <v>202.5</v>
      </c>
      <c r="K47" s="6">
        <f t="shared" si="9"/>
        <v>222.75000000000003</v>
      </c>
      <c r="L47" s="6">
        <v>13.5</v>
      </c>
      <c r="M47" s="6">
        <f t="shared" si="4"/>
        <v>14.850000000000001</v>
      </c>
      <c r="N47" s="25"/>
      <c r="O47" s="6">
        <f t="shared" si="10"/>
        <v>0</v>
      </c>
      <c r="P47" s="27" t="str">
        <f t="shared" si="11"/>
        <v xml:space="preserve"> </v>
      </c>
      <c r="T47" s="57"/>
      <c r="U47" s="57"/>
    </row>
    <row r="48" spans="1:21" ht="28.8">
      <c r="A48" s="44"/>
      <c r="B48" s="58">
        <v>42</v>
      </c>
      <c r="C48" s="59" t="s">
        <v>44</v>
      </c>
      <c r="D48" s="87">
        <v>10</v>
      </c>
      <c r="E48" s="60" t="s">
        <v>6</v>
      </c>
      <c r="F48" s="59" t="s">
        <v>83</v>
      </c>
      <c r="G48" s="103"/>
      <c r="H48" s="103"/>
      <c r="I48" s="103"/>
      <c r="J48" s="6">
        <f t="shared" si="8"/>
        <v>148</v>
      </c>
      <c r="K48" s="6">
        <f t="shared" si="9"/>
        <v>162.8</v>
      </c>
      <c r="L48" s="6">
        <v>14.8</v>
      </c>
      <c r="M48" s="6">
        <f t="shared" si="4"/>
        <v>16.28</v>
      </c>
      <c r="N48" s="25"/>
      <c r="O48" s="6">
        <f t="shared" si="10"/>
        <v>0</v>
      </c>
      <c r="P48" s="27" t="str">
        <f t="shared" si="11"/>
        <v xml:space="preserve"> </v>
      </c>
      <c r="T48" s="57"/>
      <c r="U48" s="57"/>
    </row>
    <row r="49" spans="1:21" ht="15">
      <c r="A49" s="44"/>
      <c r="B49" s="58">
        <v>43</v>
      </c>
      <c r="C49" s="59" t="s">
        <v>45</v>
      </c>
      <c r="D49" s="87">
        <v>4</v>
      </c>
      <c r="E49" s="60" t="s">
        <v>6</v>
      </c>
      <c r="F49" s="59" t="s">
        <v>84</v>
      </c>
      <c r="G49" s="103"/>
      <c r="H49" s="103"/>
      <c r="I49" s="103"/>
      <c r="J49" s="6">
        <f t="shared" si="8"/>
        <v>16</v>
      </c>
      <c r="K49" s="6">
        <f t="shared" si="9"/>
        <v>17.6</v>
      </c>
      <c r="L49" s="6">
        <v>4</v>
      </c>
      <c r="M49" s="6">
        <f t="shared" si="4"/>
        <v>4.4</v>
      </c>
      <c r="N49" s="22"/>
      <c r="O49" s="6">
        <f t="shared" si="10"/>
        <v>0</v>
      </c>
      <c r="P49" s="27" t="str">
        <f t="shared" si="11"/>
        <v xml:space="preserve"> </v>
      </c>
      <c r="T49" s="57"/>
      <c r="U49" s="57"/>
    </row>
    <row r="50" spans="1:21" ht="15">
      <c r="A50" s="44"/>
      <c r="B50" s="58">
        <v>44</v>
      </c>
      <c r="C50" s="59" t="s">
        <v>46</v>
      </c>
      <c r="D50" s="87">
        <v>10</v>
      </c>
      <c r="E50" s="60" t="s">
        <v>6</v>
      </c>
      <c r="F50" s="59" t="s">
        <v>85</v>
      </c>
      <c r="G50" s="103"/>
      <c r="H50" s="103"/>
      <c r="I50" s="103"/>
      <c r="J50" s="6">
        <f t="shared" si="8"/>
        <v>70</v>
      </c>
      <c r="K50" s="6">
        <f t="shared" si="9"/>
        <v>77.00000000000001</v>
      </c>
      <c r="L50" s="6">
        <v>7</v>
      </c>
      <c r="M50" s="6">
        <f t="shared" si="4"/>
        <v>7.700000000000001</v>
      </c>
      <c r="N50" s="25"/>
      <c r="O50" s="6">
        <f t="shared" si="10"/>
        <v>0</v>
      </c>
      <c r="P50" s="27" t="str">
        <f t="shared" si="11"/>
        <v xml:space="preserve"> </v>
      </c>
      <c r="T50" s="57"/>
      <c r="U50" s="57"/>
    </row>
    <row r="51" spans="1:21" ht="15">
      <c r="A51" s="44"/>
      <c r="B51" s="58">
        <v>45</v>
      </c>
      <c r="C51" s="59" t="s">
        <v>47</v>
      </c>
      <c r="D51" s="87">
        <v>10</v>
      </c>
      <c r="E51" s="60" t="s">
        <v>6</v>
      </c>
      <c r="F51" s="59" t="s">
        <v>86</v>
      </c>
      <c r="G51" s="103"/>
      <c r="H51" s="103"/>
      <c r="I51" s="103"/>
      <c r="J51" s="6">
        <f t="shared" si="8"/>
        <v>60</v>
      </c>
      <c r="K51" s="6">
        <f t="shared" si="9"/>
        <v>66</v>
      </c>
      <c r="L51" s="6">
        <v>6</v>
      </c>
      <c r="M51" s="6">
        <f t="shared" si="4"/>
        <v>6.6000000000000005</v>
      </c>
      <c r="N51" s="25"/>
      <c r="O51" s="6">
        <f t="shared" si="10"/>
        <v>0</v>
      </c>
      <c r="P51" s="27" t="str">
        <f t="shared" si="11"/>
        <v xml:space="preserve"> </v>
      </c>
      <c r="T51" s="57"/>
      <c r="U51" s="57"/>
    </row>
    <row r="52" spans="1:21" ht="25.5" customHeight="1" thickBot="1">
      <c r="A52" s="44"/>
      <c r="B52" s="61">
        <v>46</v>
      </c>
      <c r="C52" s="62" t="s">
        <v>48</v>
      </c>
      <c r="D52" s="88">
        <v>12</v>
      </c>
      <c r="E52" s="63" t="s">
        <v>6</v>
      </c>
      <c r="F52" s="62" t="s">
        <v>79</v>
      </c>
      <c r="G52" s="104"/>
      <c r="H52" s="104"/>
      <c r="I52" s="104"/>
      <c r="J52" s="7">
        <f t="shared" si="8"/>
        <v>108</v>
      </c>
      <c r="K52" s="7">
        <f t="shared" si="9"/>
        <v>118.80000000000001</v>
      </c>
      <c r="L52" s="7">
        <v>9</v>
      </c>
      <c r="M52" s="7">
        <f t="shared" si="4"/>
        <v>9.9</v>
      </c>
      <c r="N52" s="32"/>
      <c r="O52" s="7">
        <f t="shared" si="10"/>
        <v>0</v>
      </c>
      <c r="P52" s="34" t="str">
        <f t="shared" si="11"/>
        <v xml:space="preserve"> </v>
      </c>
      <c r="T52" s="57"/>
      <c r="U52" s="57"/>
    </row>
    <row r="53" spans="1:21" ht="63.75" thickTop="1">
      <c r="A53" s="44"/>
      <c r="B53" s="54">
        <v>47</v>
      </c>
      <c r="C53" s="55" t="s">
        <v>8</v>
      </c>
      <c r="D53" s="86">
        <v>10</v>
      </c>
      <c r="E53" s="56" t="s">
        <v>6</v>
      </c>
      <c r="F53" s="55" t="s">
        <v>59</v>
      </c>
      <c r="G53" s="102" t="s">
        <v>189</v>
      </c>
      <c r="H53" s="99" t="s">
        <v>185</v>
      </c>
      <c r="I53" s="99" t="s">
        <v>105</v>
      </c>
      <c r="J53" s="15">
        <f t="shared" si="8"/>
        <v>1000</v>
      </c>
      <c r="K53" s="15">
        <f t="shared" si="9"/>
        <v>1100.0000000000002</v>
      </c>
      <c r="L53" s="15">
        <v>100</v>
      </c>
      <c r="M53" s="15">
        <f t="shared" si="4"/>
        <v>110.00000000000001</v>
      </c>
      <c r="N53" s="22"/>
      <c r="O53" s="15">
        <f t="shared" si="10"/>
        <v>0</v>
      </c>
      <c r="P53" s="24" t="str">
        <f t="shared" si="11"/>
        <v xml:space="preserve"> </v>
      </c>
      <c r="T53" s="57"/>
      <c r="U53" s="57"/>
    </row>
    <row r="54" spans="1:21" ht="78.75">
      <c r="A54" s="44"/>
      <c r="B54" s="58">
        <v>48</v>
      </c>
      <c r="C54" s="59" t="s">
        <v>106</v>
      </c>
      <c r="D54" s="87">
        <v>5</v>
      </c>
      <c r="E54" s="60" t="s">
        <v>6</v>
      </c>
      <c r="F54" s="59" t="s">
        <v>107</v>
      </c>
      <c r="G54" s="103"/>
      <c r="H54" s="100"/>
      <c r="I54" s="100"/>
      <c r="J54" s="6">
        <f t="shared" si="8"/>
        <v>1625</v>
      </c>
      <c r="K54" s="6">
        <f t="shared" si="9"/>
        <v>1787.5000000000002</v>
      </c>
      <c r="L54" s="6">
        <v>325</v>
      </c>
      <c r="M54" s="6">
        <f t="shared" si="4"/>
        <v>357.50000000000006</v>
      </c>
      <c r="N54" s="25"/>
      <c r="O54" s="6">
        <f t="shared" si="10"/>
        <v>0</v>
      </c>
      <c r="P54" s="27" t="str">
        <f t="shared" si="11"/>
        <v xml:space="preserve"> </v>
      </c>
      <c r="T54" s="57"/>
      <c r="U54" s="57"/>
    </row>
    <row r="55" spans="1:21" ht="111.6" customHeight="1">
      <c r="A55" s="44"/>
      <c r="B55" s="58">
        <v>49</v>
      </c>
      <c r="C55" s="59" t="s">
        <v>108</v>
      </c>
      <c r="D55" s="87">
        <v>6</v>
      </c>
      <c r="E55" s="60" t="s">
        <v>6</v>
      </c>
      <c r="F55" s="59" t="s">
        <v>183</v>
      </c>
      <c r="G55" s="103"/>
      <c r="H55" s="100"/>
      <c r="I55" s="100"/>
      <c r="J55" s="6">
        <f t="shared" si="8"/>
        <v>1890</v>
      </c>
      <c r="K55" s="6">
        <f t="shared" si="9"/>
        <v>2079</v>
      </c>
      <c r="L55" s="6">
        <v>315</v>
      </c>
      <c r="M55" s="6">
        <f t="shared" si="4"/>
        <v>346.5</v>
      </c>
      <c r="N55" s="25"/>
      <c r="O55" s="6">
        <f t="shared" si="10"/>
        <v>0</v>
      </c>
      <c r="P55" s="27" t="str">
        <f t="shared" si="11"/>
        <v xml:space="preserve"> </v>
      </c>
      <c r="T55" s="57"/>
      <c r="U55" s="57"/>
    </row>
    <row r="56" spans="1:21" ht="239.4" customHeight="1">
      <c r="A56" s="44"/>
      <c r="B56" s="58">
        <v>50</v>
      </c>
      <c r="C56" s="59" t="s">
        <v>180</v>
      </c>
      <c r="D56" s="87">
        <v>40</v>
      </c>
      <c r="E56" s="60" t="s">
        <v>6</v>
      </c>
      <c r="F56" s="64" t="s">
        <v>182</v>
      </c>
      <c r="G56" s="103"/>
      <c r="H56" s="100"/>
      <c r="I56" s="100"/>
      <c r="J56" s="6">
        <f t="shared" si="8"/>
        <v>17200</v>
      </c>
      <c r="K56" s="6">
        <f t="shared" si="9"/>
        <v>18920.000000000004</v>
      </c>
      <c r="L56" s="6">
        <v>430</v>
      </c>
      <c r="M56" s="6">
        <f t="shared" si="4"/>
        <v>473.00000000000006</v>
      </c>
      <c r="N56" s="25"/>
      <c r="O56" s="6">
        <f t="shared" si="10"/>
        <v>0</v>
      </c>
      <c r="P56" s="27" t="str">
        <f t="shared" si="11"/>
        <v xml:space="preserve"> </v>
      </c>
      <c r="T56" s="57"/>
      <c r="U56" s="57"/>
    </row>
    <row r="57" spans="1:21" ht="80.4" customHeight="1" thickBot="1">
      <c r="A57" s="44"/>
      <c r="B57" s="61">
        <v>51</v>
      </c>
      <c r="C57" s="62" t="s">
        <v>111</v>
      </c>
      <c r="D57" s="88">
        <v>30</v>
      </c>
      <c r="E57" s="63" t="s">
        <v>6</v>
      </c>
      <c r="F57" s="62" t="s">
        <v>112</v>
      </c>
      <c r="G57" s="104"/>
      <c r="H57" s="101"/>
      <c r="I57" s="101"/>
      <c r="J57" s="7">
        <f t="shared" si="8"/>
        <v>1350</v>
      </c>
      <c r="K57" s="7">
        <f t="shared" si="9"/>
        <v>1485.0000000000002</v>
      </c>
      <c r="L57" s="7">
        <v>45</v>
      </c>
      <c r="M57" s="7">
        <f t="shared" si="4"/>
        <v>49.50000000000001</v>
      </c>
      <c r="N57" s="32"/>
      <c r="O57" s="7">
        <f t="shared" si="10"/>
        <v>0</v>
      </c>
      <c r="P57" s="34" t="str">
        <f t="shared" si="11"/>
        <v xml:space="preserve"> </v>
      </c>
      <c r="T57" s="57"/>
      <c r="U57" s="57"/>
    </row>
    <row r="58" spans="1:21" ht="63.75" thickTop="1">
      <c r="A58" s="65"/>
      <c r="B58" s="54">
        <v>52</v>
      </c>
      <c r="C58" s="55" t="s">
        <v>113</v>
      </c>
      <c r="D58" s="86">
        <v>25</v>
      </c>
      <c r="E58" s="56" t="s">
        <v>114</v>
      </c>
      <c r="F58" s="55" t="s">
        <v>115</v>
      </c>
      <c r="G58" s="105" t="s">
        <v>189</v>
      </c>
      <c r="H58" s="99" t="s">
        <v>186</v>
      </c>
      <c r="I58" s="99" t="s">
        <v>116</v>
      </c>
      <c r="J58" s="15">
        <f t="shared" si="8"/>
        <v>362.5</v>
      </c>
      <c r="K58" s="15">
        <f t="shared" si="9"/>
        <v>398.75</v>
      </c>
      <c r="L58" s="15">
        <v>14.5</v>
      </c>
      <c r="M58" s="15">
        <f t="shared" si="4"/>
        <v>15.950000000000001</v>
      </c>
      <c r="N58" s="22"/>
      <c r="O58" s="15">
        <f t="shared" si="10"/>
        <v>0</v>
      </c>
      <c r="P58" s="24" t="str">
        <f>IF(ISNUMBER(N58),IF(N58&gt;M58,"NEVYHOVUJE","VYHOVUJE")," ")</f>
        <v xml:space="preserve"> </v>
      </c>
      <c r="T58" s="57"/>
      <c r="U58" s="57"/>
    </row>
    <row r="59" spans="1:21" ht="31.5" customHeight="1">
      <c r="A59" s="44"/>
      <c r="B59" s="58">
        <v>53</v>
      </c>
      <c r="C59" s="59" t="s">
        <v>4</v>
      </c>
      <c r="D59" s="87">
        <v>500</v>
      </c>
      <c r="E59" s="60" t="s">
        <v>3</v>
      </c>
      <c r="F59" s="59" t="s">
        <v>54</v>
      </c>
      <c r="G59" s="106"/>
      <c r="H59" s="100"/>
      <c r="I59" s="100"/>
      <c r="J59" s="6">
        <f t="shared" si="8"/>
        <v>1250</v>
      </c>
      <c r="K59" s="6">
        <f t="shared" si="9"/>
        <v>1375</v>
      </c>
      <c r="L59" s="6">
        <v>2.5</v>
      </c>
      <c r="M59" s="6">
        <f t="shared" si="4"/>
        <v>2.75</v>
      </c>
      <c r="N59" s="25"/>
      <c r="O59" s="6">
        <f t="shared" si="10"/>
        <v>0</v>
      </c>
      <c r="P59" s="27" t="str">
        <f aca="true" t="shared" si="12" ref="P59:P112">IF(ISNUMBER(N59),IF(N59&gt;M59,"NEVYHOVUJE","VYHOVUJE")," ")</f>
        <v xml:space="preserve"> </v>
      </c>
      <c r="T59" s="57"/>
      <c r="U59" s="57"/>
    </row>
    <row r="60" spans="1:21" ht="28.8">
      <c r="A60" s="44"/>
      <c r="B60" s="58">
        <v>54</v>
      </c>
      <c r="C60" s="59" t="s">
        <v>4</v>
      </c>
      <c r="D60" s="87">
        <v>500</v>
      </c>
      <c r="E60" s="60" t="s">
        <v>3</v>
      </c>
      <c r="F60" s="59" t="s">
        <v>117</v>
      </c>
      <c r="G60" s="106"/>
      <c r="H60" s="100"/>
      <c r="I60" s="100"/>
      <c r="J60" s="6">
        <f t="shared" si="8"/>
        <v>1750</v>
      </c>
      <c r="K60" s="6">
        <f t="shared" si="9"/>
        <v>1925.0000000000002</v>
      </c>
      <c r="L60" s="6">
        <v>3.5</v>
      </c>
      <c r="M60" s="6">
        <f t="shared" si="4"/>
        <v>3.8500000000000005</v>
      </c>
      <c r="N60" s="25"/>
      <c r="O60" s="6">
        <f t="shared" si="10"/>
        <v>0</v>
      </c>
      <c r="P60" s="27" t="str">
        <f t="shared" si="12"/>
        <v xml:space="preserve"> </v>
      </c>
      <c r="T60" s="57"/>
      <c r="U60" s="57"/>
    </row>
    <row r="61" spans="1:21" ht="44.4">
      <c r="A61" s="44"/>
      <c r="B61" s="58">
        <v>55</v>
      </c>
      <c r="C61" s="59" t="s">
        <v>8</v>
      </c>
      <c r="D61" s="87">
        <v>4</v>
      </c>
      <c r="E61" s="60" t="s">
        <v>6</v>
      </c>
      <c r="F61" s="59" t="s">
        <v>59</v>
      </c>
      <c r="G61" s="106"/>
      <c r="H61" s="100"/>
      <c r="I61" s="100"/>
      <c r="J61" s="6">
        <f t="shared" si="8"/>
        <v>400</v>
      </c>
      <c r="K61" s="6">
        <f t="shared" si="9"/>
        <v>440.00000000000006</v>
      </c>
      <c r="L61" s="6">
        <v>100</v>
      </c>
      <c r="M61" s="6">
        <f t="shared" si="4"/>
        <v>110.00000000000001</v>
      </c>
      <c r="N61" s="22"/>
      <c r="O61" s="6">
        <f t="shared" si="10"/>
        <v>0</v>
      </c>
      <c r="P61" s="27" t="str">
        <f t="shared" si="12"/>
        <v xml:space="preserve"> </v>
      </c>
      <c r="T61" s="57"/>
      <c r="U61" s="57"/>
    </row>
    <row r="62" spans="1:21" ht="30">
      <c r="A62" s="44"/>
      <c r="B62" s="58">
        <v>56</v>
      </c>
      <c r="C62" s="59" t="s">
        <v>9</v>
      </c>
      <c r="D62" s="87">
        <v>4</v>
      </c>
      <c r="E62" s="60" t="s">
        <v>6</v>
      </c>
      <c r="F62" s="59" t="s">
        <v>62</v>
      </c>
      <c r="G62" s="106"/>
      <c r="H62" s="100"/>
      <c r="I62" s="100"/>
      <c r="J62" s="6">
        <f t="shared" si="8"/>
        <v>560</v>
      </c>
      <c r="K62" s="6">
        <f t="shared" si="9"/>
        <v>616</v>
      </c>
      <c r="L62" s="6">
        <v>140</v>
      </c>
      <c r="M62" s="6">
        <f t="shared" si="4"/>
        <v>154</v>
      </c>
      <c r="N62" s="25"/>
      <c r="O62" s="6">
        <f t="shared" si="10"/>
        <v>0</v>
      </c>
      <c r="P62" s="27" t="str">
        <f t="shared" si="12"/>
        <v xml:space="preserve"> </v>
      </c>
      <c r="T62" s="57"/>
      <c r="U62" s="57"/>
    </row>
    <row r="63" spans="1:21" ht="58.8">
      <c r="A63" s="44"/>
      <c r="B63" s="58">
        <v>57</v>
      </c>
      <c r="C63" s="59" t="s">
        <v>106</v>
      </c>
      <c r="D63" s="87">
        <v>4</v>
      </c>
      <c r="E63" s="60" t="s">
        <v>6</v>
      </c>
      <c r="F63" s="59" t="s">
        <v>107</v>
      </c>
      <c r="G63" s="106"/>
      <c r="H63" s="100"/>
      <c r="I63" s="100"/>
      <c r="J63" s="6">
        <f t="shared" si="8"/>
        <v>1300</v>
      </c>
      <c r="K63" s="6">
        <f t="shared" si="9"/>
        <v>1430.0000000000002</v>
      </c>
      <c r="L63" s="6">
        <v>325</v>
      </c>
      <c r="M63" s="6">
        <f t="shared" si="4"/>
        <v>357.50000000000006</v>
      </c>
      <c r="N63" s="25"/>
      <c r="O63" s="6">
        <f t="shared" si="10"/>
        <v>0</v>
      </c>
      <c r="P63" s="27" t="str">
        <f t="shared" si="12"/>
        <v xml:space="preserve"> </v>
      </c>
      <c r="T63" s="57"/>
      <c r="U63" s="57"/>
    </row>
    <row r="64" spans="1:21" ht="60">
      <c r="A64" s="44"/>
      <c r="B64" s="58">
        <v>58</v>
      </c>
      <c r="C64" s="59" t="s">
        <v>12</v>
      </c>
      <c r="D64" s="87">
        <v>6</v>
      </c>
      <c r="E64" s="60" t="s">
        <v>6</v>
      </c>
      <c r="F64" s="59" t="s">
        <v>77</v>
      </c>
      <c r="G64" s="106"/>
      <c r="H64" s="100"/>
      <c r="I64" s="100"/>
      <c r="J64" s="6">
        <f t="shared" si="8"/>
        <v>156</v>
      </c>
      <c r="K64" s="6">
        <f t="shared" si="9"/>
        <v>171.60000000000002</v>
      </c>
      <c r="L64" s="6">
        <v>26</v>
      </c>
      <c r="M64" s="6">
        <f t="shared" si="4"/>
        <v>28.6</v>
      </c>
      <c r="N64" s="25"/>
      <c r="O64" s="6">
        <f t="shared" si="10"/>
        <v>0</v>
      </c>
      <c r="P64" s="27" t="str">
        <f t="shared" si="12"/>
        <v xml:space="preserve"> </v>
      </c>
      <c r="T64" s="57"/>
      <c r="U64" s="57"/>
    </row>
    <row r="65" spans="1:21" ht="60">
      <c r="A65" s="44"/>
      <c r="B65" s="58">
        <v>59</v>
      </c>
      <c r="C65" s="59" t="s">
        <v>13</v>
      </c>
      <c r="D65" s="87">
        <v>5</v>
      </c>
      <c r="E65" s="60" t="s">
        <v>6</v>
      </c>
      <c r="F65" s="59" t="s">
        <v>118</v>
      </c>
      <c r="G65" s="106"/>
      <c r="H65" s="100"/>
      <c r="I65" s="100"/>
      <c r="J65" s="6">
        <f t="shared" si="8"/>
        <v>205</v>
      </c>
      <c r="K65" s="6">
        <f t="shared" si="9"/>
        <v>225.5</v>
      </c>
      <c r="L65" s="6">
        <v>41</v>
      </c>
      <c r="M65" s="6">
        <f t="shared" si="4"/>
        <v>45.1</v>
      </c>
      <c r="N65" s="22"/>
      <c r="O65" s="6">
        <f t="shared" si="10"/>
        <v>0</v>
      </c>
      <c r="P65" s="27" t="str">
        <f t="shared" si="12"/>
        <v xml:space="preserve"> </v>
      </c>
      <c r="T65" s="57"/>
      <c r="U65" s="57"/>
    </row>
    <row r="66" spans="1:21" ht="44.4">
      <c r="A66" s="44"/>
      <c r="B66" s="58">
        <v>60</v>
      </c>
      <c r="C66" s="59" t="s">
        <v>15</v>
      </c>
      <c r="D66" s="87">
        <v>6</v>
      </c>
      <c r="E66" s="60" t="s">
        <v>6</v>
      </c>
      <c r="F66" s="59" t="s">
        <v>119</v>
      </c>
      <c r="G66" s="106"/>
      <c r="H66" s="100"/>
      <c r="I66" s="100"/>
      <c r="J66" s="6">
        <f t="shared" si="8"/>
        <v>318</v>
      </c>
      <c r="K66" s="6">
        <f t="shared" si="9"/>
        <v>349.8</v>
      </c>
      <c r="L66" s="6">
        <v>53</v>
      </c>
      <c r="M66" s="6">
        <f t="shared" si="4"/>
        <v>58.300000000000004</v>
      </c>
      <c r="N66" s="25"/>
      <c r="O66" s="6">
        <f t="shared" si="10"/>
        <v>0</v>
      </c>
      <c r="P66" s="27" t="str">
        <f t="shared" si="12"/>
        <v xml:space="preserve"> </v>
      </c>
      <c r="T66" s="57"/>
      <c r="U66" s="57"/>
    </row>
    <row r="67" spans="1:21" ht="30">
      <c r="A67" s="44"/>
      <c r="B67" s="58">
        <v>61</v>
      </c>
      <c r="C67" s="59" t="s">
        <v>15</v>
      </c>
      <c r="D67" s="87">
        <v>16</v>
      </c>
      <c r="E67" s="60" t="s">
        <v>6</v>
      </c>
      <c r="F67" s="59" t="s">
        <v>73</v>
      </c>
      <c r="G67" s="106"/>
      <c r="H67" s="100"/>
      <c r="I67" s="100"/>
      <c r="J67" s="6">
        <f t="shared" si="8"/>
        <v>896</v>
      </c>
      <c r="K67" s="6">
        <f t="shared" si="9"/>
        <v>985.6000000000001</v>
      </c>
      <c r="L67" s="6">
        <v>56</v>
      </c>
      <c r="M67" s="6">
        <f t="shared" si="4"/>
        <v>61.60000000000001</v>
      </c>
      <c r="N67" s="25"/>
      <c r="O67" s="6">
        <f t="shared" si="10"/>
        <v>0</v>
      </c>
      <c r="P67" s="27" t="str">
        <f t="shared" si="12"/>
        <v xml:space="preserve"> </v>
      </c>
      <c r="T67" s="57"/>
      <c r="U67" s="57"/>
    </row>
    <row r="68" spans="1:21" ht="44.4">
      <c r="A68" s="44"/>
      <c r="B68" s="58">
        <v>62</v>
      </c>
      <c r="C68" s="59" t="s">
        <v>15</v>
      </c>
      <c r="D68" s="87">
        <v>16</v>
      </c>
      <c r="E68" s="60" t="s">
        <v>17</v>
      </c>
      <c r="F68" s="59" t="s">
        <v>120</v>
      </c>
      <c r="G68" s="106"/>
      <c r="H68" s="100"/>
      <c r="I68" s="100"/>
      <c r="J68" s="6">
        <f t="shared" si="8"/>
        <v>528</v>
      </c>
      <c r="K68" s="6">
        <f t="shared" si="9"/>
        <v>580.8000000000001</v>
      </c>
      <c r="L68" s="6">
        <v>33</v>
      </c>
      <c r="M68" s="6">
        <f t="shared" si="4"/>
        <v>36.300000000000004</v>
      </c>
      <c r="N68" s="25"/>
      <c r="O68" s="6">
        <f t="shared" si="10"/>
        <v>0</v>
      </c>
      <c r="P68" s="27" t="str">
        <f t="shared" si="12"/>
        <v xml:space="preserve"> </v>
      </c>
      <c r="T68" s="57"/>
      <c r="U68" s="57"/>
    </row>
    <row r="69" spans="1:21" ht="31.2">
      <c r="A69" s="44"/>
      <c r="B69" s="58">
        <v>63</v>
      </c>
      <c r="C69" s="59" t="s">
        <v>18</v>
      </c>
      <c r="D69" s="87">
        <v>10</v>
      </c>
      <c r="E69" s="60" t="s">
        <v>6</v>
      </c>
      <c r="F69" s="59" t="s">
        <v>72</v>
      </c>
      <c r="G69" s="106"/>
      <c r="H69" s="100"/>
      <c r="I69" s="100"/>
      <c r="J69" s="6">
        <f t="shared" si="8"/>
        <v>310</v>
      </c>
      <c r="K69" s="6">
        <f t="shared" si="9"/>
        <v>341</v>
      </c>
      <c r="L69" s="6">
        <v>31</v>
      </c>
      <c r="M69" s="6">
        <f t="shared" si="4"/>
        <v>34.1</v>
      </c>
      <c r="N69" s="22"/>
      <c r="O69" s="6">
        <f t="shared" si="10"/>
        <v>0</v>
      </c>
      <c r="P69" s="27" t="str">
        <f t="shared" si="12"/>
        <v xml:space="preserve"> </v>
      </c>
      <c r="T69" s="57"/>
      <c r="U69" s="57"/>
    </row>
    <row r="70" spans="1:21" ht="45.6">
      <c r="A70" s="44"/>
      <c r="B70" s="58">
        <v>64</v>
      </c>
      <c r="C70" s="59" t="s">
        <v>18</v>
      </c>
      <c r="D70" s="87">
        <v>2</v>
      </c>
      <c r="E70" s="60" t="s">
        <v>6</v>
      </c>
      <c r="F70" s="59" t="s">
        <v>121</v>
      </c>
      <c r="G70" s="106"/>
      <c r="H70" s="100"/>
      <c r="I70" s="100"/>
      <c r="J70" s="6">
        <f t="shared" si="8"/>
        <v>392</v>
      </c>
      <c r="K70" s="6">
        <f t="shared" si="9"/>
        <v>431.20000000000005</v>
      </c>
      <c r="L70" s="6">
        <v>196</v>
      </c>
      <c r="M70" s="6">
        <f t="shared" si="4"/>
        <v>215.60000000000002</v>
      </c>
      <c r="N70" s="25"/>
      <c r="O70" s="6">
        <f t="shared" si="10"/>
        <v>0</v>
      </c>
      <c r="P70" s="27" t="str">
        <f t="shared" si="12"/>
        <v xml:space="preserve"> </v>
      </c>
      <c r="T70" s="57"/>
      <c r="U70" s="57"/>
    </row>
    <row r="71" spans="1:21" ht="30">
      <c r="A71" s="44"/>
      <c r="B71" s="58">
        <v>65</v>
      </c>
      <c r="C71" s="59" t="s">
        <v>20</v>
      </c>
      <c r="D71" s="87">
        <v>5</v>
      </c>
      <c r="E71" s="60" t="s">
        <v>6</v>
      </c>
      <c r="F71" s="59" t="s">
        <v>69</v>
      </c>
      <c r="G71" s="106"/>
      <c r="H71" s="100"/>
      <c r="I71" s="100"/>
      <c r="J71" s="6">
        <f aca="true" t="shared" si="13" ref="J71:J102">D71*L71</f>
        <v>400</v>
      </c>
      <c r="K71" s="6">
        <f aca="true" t="shared" si="14" ref="K71:K102">D71*M71</f>
        <v>440</v>
      </c>
      <c r="L71" s="6">
        <v>80</v>
      </c>
      <c r="M71" s="6">
        <f t="shared" si="4"/>
        <v>88</v>
      </c>
      <c r="N71" s="25"/>
      <c r="O71" s="6">
        <f t="shared" si="10"/>
        <v>0</v>
      </c>
      <c r="P71" s="27" t="str">
        <f t="shared" si="12"/>
        <v xml:space="preserve"> </v>
      </c>
      <c r="T71" s="57"/>
      <c r="U71" s="57"/>
    </row>
    <row r="72" spans="1:21" ht="15">
      <c r="A72" s="44"/>
      <c r="B72" s="58">
        <v>66</v>
      </c>
      <c r="C72" s="59" t="s">
        <v>122</v>
      </c>
      <c r="D72" s="87">
        <v>400</v>
      </c>
      <c r="E72" s="60" t="s">
        <v>6</v>
      </c>
      <c r="F72" s="59" t="s">
        <v>123</v>
      </c>
      <c r="G72" s="106"/>
      <c r="H72" s="100"/>
      <c r="I72" s="100"/>
      <c r="J72" s="6">
        <f t="shared" si="13"/>
        <v>919.9999999999999</v>
      </c>
      <c r="K72" s="6">
        <f t="shared" si="14"/>
        <v>1011.9999999999999</v>
      </c>
      <c r="L72" s="6">
        <v>2.3</v>
      </c>
      <c r="M72" s="6">
        <f t="shared" si="4"/>
        <v>2.53</v>
      </c>
      <c r="N72" s="25"/>
      <c r="O72" s="6">
        <f t="shared" si="10"/>
        <v>0</v>
      </c>
      <c r="P72" s="27" t="str">
        <f t="shared" si="12"/>
        <v xml:space="preserve"> </v>
      </c>
      <c r="T72" s="57"/>
      <c r="U72" s="57"/>
    </row>
    <row r="73" spans="1:21" ht="15.6">
      <c r="A73" s="44"/>
      <c r="B73" s="58">
        <v>67</v>
      </c>
      <c r="C73" s="59" t="s">
        <v>21</v>
      </c>
      <c r="D73" s="87">
        <v>6</v>
      </c>
      <c r="E73" s="60" t="s">
        <v>6</v>
      </c>
      <c r="F73" s="59" t="s">
        <v>124</v>
      </c>
      <c r="G73" s="106"/>
      <c r="H73" s="100"/>
      <c r="I73" s="100"/>
      <c r="J73" s="6">
        <f t="shared" si="13"/>
        <v>120</v>
      </c>
      <c r="K73" s="6">
        <f t="shared" si="14"/>
        <v>132</v>
      </c>
      <c r="L73" s="6">
        <v>20</v>
      </c>
      <c r="M73" s="6">
        <f aca="true" t="shared" si="15" ref="M73:M112">L73*1.1</f>
        <v>22</v>
      </c>
      <c r="N73" s="22"/>
      <c r="O73" s="6">
        <f t="shared" si="10"/>
        <v>0</v>
      </c>
      <c r="P73" s="27" t="str">
        <f t="shared" si="12"/>
        <v xml:space="preserve"> </v>
      </c>
      <c r="T73" s="57"/>
      <c r="U73" s="57"/>
    </row>
    <row r="74" spans="1:21" ht="30">
      <c r="A74" s="44"/>
      <c r="B74" s="58">
        <v>68</v>
      </c>
      <c r="C74" s="59" t="s">
        <v>125</v>
      </c>
      <c r="D74" s="87">
        <v>3</v>
      </c>
      <c r="E74" s="60" t="s">
        <v>6</v>
      </c>
      <c r="F74" s="59" t="s">
        <v>126</v>
      </c>
      <c r="G74" s="106"/>
      <c r="H74" s="100"/>
      <c r="I74" s="100"/>
      <c r="J74" s="6">
        <f t="shared" si="13"/>
        <v>54</v>
      </c>
      <c r="K74" s="6">
        <f t="shared" si="14"/>
        <v>59.400000000000006</v>
      </c>
      <c r="L74" s="6">
        <v>18</v>
      </c>
      <c r="M74" s="6">
        <f t="shared" si="15"/>
        <v>19.8</v>
      </c>
      <c r="N74" s="25"/>
      <c r="O74" s="6">
        <f t="shared" si="10"/>
        <v>0</v>
      </c>
      <c r="P74" s="27" t="str">
        <f t="shared" si="12"/>
        <v xml:space="preserve"> </v>
      </c>
      <c r="T74" s="57"/>
      <c r="U74" s="57"/>
    </row>
    <row r="75" spans="1:21" ht="44.4">
      <c r="A75" s="44"/>
      <c r="B75" s="58">
        <v>69</v>
      </c>
      <c r="C75" s="59" t="s">
        <v>127</v>
      </c>
      <c r="D75" s="87">
        <v>2</v>
      </c>
      <c r="E75" s="60" t="s">
        <v>6</v>
      </c>
      <c r="F75" s="59" t="s">
        <v>128</v>
      </c>
      <c r="G75" s="106"/>
      <c r="H75" s="100"/>
      <c r="I75" s="100"/>
      <c r="J75" s="6">
        <f t="shared" si="13"/>
        <v>748</v>
      </c>
      <c r="K75" s="6">
        <f t="shared" si="14"/>
        <v>822.8000000000001</v>
      </c>
      <c r="L75" s="6">
        <v>374</v>
      </c>
      <c r="M75" s="6">
        <f t="shared" si="15"/>
        <v>411.40000000000003</v>
      </c>
      <c r="N75" s="25"/>
      <c r="O75" s="6">
        <f t="shared" si="10"/>
        <v>0</v>
      </c>
      <c r="P75" s="27" t="str">
        <f t="shared" si="12"/>
        <v xml:space="preserve"> </v>
      </c>
      <c r="T75" s="57"/>
      <c r="U75" s="57"/>
    </row>
    <row r="76" spans="1:21" ht="15.6">
      <c r="A76" s="44"/>
      <c r="B76" s="58">
        <v>70</v>
      </c>
      <c r="C76" s="59" t="s">
        <v>129</v>
      </c>
      <c r="D76" s="87">
        <v>4</v>
      </c>
      <c r="E76" s="60" t="s">
        <v>6</v>
      </c>
      <c r="F76" s="59" t="s">
        <v>130</v>
      </c>
      <c r="G76" s="106"/>
      <c r="H76" s="100"/>
      <c r="I76" s="100"/>
      <c r="J76" s="6">
        <f t="shared" si="13"/>
        <v>676</v>
      </c>
      <c r="K76" s="6">
        <f t="shared" si="14"/>
        <v>743.6</v>
      </c>
      <c r="L76" s="6">
        <v>169</v>
      </c>
      <c r="M76" s="6">
        <f t="shared" si="15"/>
        <v>185.9</v>
      </c>
      <c r="N76" s="25"/>
      <c r="O76" s="6">
        <f aca="true" t="shared" si="16" ref="O76:O107">D76*N76</f>
        <v>0</v>
      </c>
      <c r="P76" s="27" t="str">
        <f t="shared" si="12"/>
        <v xml:space="preserve"> </v>
      </c>
      <c r="T76" s="57"/>
      <c r="U76" s="57"/>
    </row>
    <row r="77" spans="1:21" ht="30">
      <c r="A77" s="44"/>
      <c r="B77" s="58">
        <v>71</v>
      </c>
      <c r="C77" s="59" t="s">
        <v>131</v>
      </c>
      <c r="D77" s="87">
        <v>4</v>
      </c>
      <c r="E77" s="60" t="s">
        <v>6</v>
      </c>
      <c r="F77" s="59" t="s">
        <v>132</v>
      </c>
      <c r="G77" s="106"/>
      <c r="H77" s="100"/>
      <c r="I77" s="100"/>
      <c r="J77" s="6">
        <f t="shared" si="13"/>
        <v>296</v>
      </c>
      <c r="K77" s="6">
        <f t="shared" si="14"/>
        <v>325.6</v>
      </c>
      <c r="L77" s="6">
        <v>74</v>
      </c>
      <c r="M77" s="6">
        <f t="shared" si="15"/>
        <v>81.4</v>
      </c>
      <c r="N77" s="22"/>
      <c r="O77" s="6">
        <f t="shared" si="16"/>
        <v>0</v>
      </c>
      <c r="P77" s="27" t="str">
        <f t="shared" si="12"/>
        <v xml:space="preserve"> </v>
      </c>
      <c r="T77" s="57"/>
      <c r="U77" s="57"/>
    </row>
    <row r="78" spans="1:21" ht="44.4">
      <c r="A78" s="44"/>
      <c r="B78" s="58">
        <v>72</v>
      </c>
      <c r="C78" s="59" t="s">
        <v>133</v>
      </c>
      <c r="D78" s="87">
        <v>4</v>
      </c>
      <c r="E78" s="60" t="s">
        <v>6</v>
      </c>
      <c r="F78" s="59" t="s">
        <v>134</v>
      </c>
      <c r="G78" s="106"/>
      <c r="H78" s="100"/>
      <c r="I78" s="100"/>
      <c r="J78" s="6">
        <f t="shared" si="13"/>
        <v>164</v>
      </c>
      <c r="K78" s="6">
        <f t="shared" si="14"/>
        <v>180.4</v>
      </c>
      <c r="L78" s="6">
        <v>41</v>
      </c>
      <c r="M78" s="6">
        <f t="shared" si="15"/>
        <v>45.1</v>
      </c>
      <c r="N78" s="25"/>
      <c r="O78" s="6">
        <f t="shared" si="16"/>
        <v>0</v>
      </c>
      <c r="P78" s="27" t="str">
        <f t="shared" si="12"/>
        <v xml:space="preserve"> </v>
      </c>
      <c r="T78" s="57"/>
      <c r="U78" s="57"/>
    </row>
    <row r="79" spans="1:21" ht="44.4">
      <c r="A79" s="44"/>
      <c r="B79" s="58">
        <v>73</v>
      </c>
      <c r="C79" s="59" t="s">
        <v>25</v>
      </c>
      <c r="D79" s="87">
        <v>3</v>
      </c>
      <c r="E79" s="60" t="s">
        <v>6</v>
      </c>
      <c r="F79" s="59" t="s">
        <v>26</v>
      </c>
      <c r="G79" s="106"/>
      <c r="H79" s="100"/>
      <c r="I79" s="100"/>
      <c r="J79" s="6">
        <f t="shared" si="13"/>
        <v>144</v>
      </c>
      <c r="K79" s="6">
        <f t="shared" si="14"/>
        <v>158.4</v>
      </c>
      <c r="L79" s="6">
        <v>48</v>
      </c>
      <c r="M79" s="6">
        <f t="shared" si="15"/>
        <v>52.800000000000004</v>
      </c>
      <c r="N79" s="25"/>
      <c r="O79" s="6">
        <f t="shared" si="16"/>
        <v>0</v>
      </c>
      <c r="P79" s="27" t="str">
        <f t="shared" si="12"/>
        <v xml:space="preserve"> </v>
      </c>
      <c r="T79" s="57"/>
      <c r="U79" s="57"/>
    </row>
    <row r="80" spans="1:21" ht="45.6">
      <c r="A80" s="44"/>
      <c r="B80" s="58">
        <v>74</v>
      </c>
      <c r="C80" s="59" t="s">
        <v>25</v>
      </c>
      <c r="D80" s="87">
        <v>1</v>
      </c>
      <c r="E80" s="60" t="s">
        <v>6</v>
      </c>
      <c r="F80" s="59" t="s">
        <v>135</v>
      </c>
      <c r="G80" s="106"/>
      <c r="H80" s="100"/>
      <c r="I80" s="100"/>
      <c r="J80" s="6">
        <f t="shared" si="13"/>
        <v>74</v>
      </c>
      <c r="K80" s="6">
        <f t="shared" si="14"/>
        <v>81.4</v>
      </c>
      <c r="L80" s="6">
        <v>74</v>
      </c>
      <c r="M80" s="6">
        <f t="shared" si="15"/>
        <v>81.4</v>
      </c>
      <c r="N80" s="25"/>
      <c r="O80" s="6">
        <f t="shared" si="16"/>
        <v>0</v>
      </c>
      <c r="P80" s="27" t="str">
        <f t="shared" si="12"/>
        <v xml:space="preserve"> </v>
      </c>
      <c r="T80" s="57"/>
      <c r="U80" s="57"/>
    </row>
    <row r="81" spans="1:21" ht="15.6">
      <c r="A81" s="44"/>
      <c r="B81" s="58">
        <v>75</v>
      </c>
      <c r="C81" s="59" t="s">
        <v>136</v>
      </c>
      <c r="D81" s="87">
        <v>3</v>
      </c>
      <c r="E81" s="60" t="s">
        <v>17</v>
      </c>
      <c r="F81" s="59" t="s">
        <v>137</v>
      </c>
      <c r="G81" s="106"/>
      <c r="H81" s="100"/>
      <c r="I81" s="100"/>
      <c r="J81" s="6">
        <f t="shared" si="13"/>
        <v>210</v>
      </c>
      <c r="K81" s="6">
        <f t="shared" si="14"/>
        <v>231</v>
      </c>
      <c r="L81" s="6">
        <v>70</v>
      </c>
      <c r="M81" s="6">
        <f t="shared" si="15"/>
        <v>77</v>
      </c>
      <c r="N81" s="22"/>
      <c r="O81" s="6">
        <f t="shared" si="16"/>
        <v>0</v>
      </c>
      <c r="P81" s="27" t="str">
        <f t="shared" si="12"/>
        <v xml:space="preserve"> </v>
      </c>
      <c r="T81" s="57"/>
      <c r="U81" s="57"/>
    </row>
    <row r="82" spans="1:21" ht="15.6">
      <c r="A82" s="44"/>
      <c r="B82" s="58">
        <v>76</v>
      </c>
      <c r="C82" s="59" t="s">
        <v>138</v>
      </c>
      <c r="D82" s="87">
        <v>5</v>
      </c>
      <c r="E82" s="60" t="s">
        <v>17</v>
      </c>
      <c r="F82" s="59" t="s">
        <v>139</v>
      </c>
      <c r="G82" s="106"/>
      <c r="H82" s="100"/>
      <c r="I82" s="100"/>
      <c r="J82" s="6">
        <f t="shared" si="13"/>
        <v>350</v>
      </c>
      <c r="K82" s="6">
        <f t="shared" si="14"/>
        <v>385</v>
      </c>
      <c r="L82" s="6">
        <v>70</v>
      </c>
      <c r="M82" s="6">
        <f t="shared" si="15"/>
        <v>77</v>
      </c>
      <c r="N82" s="25"/>
      <c r="O82" s="6">
        <f t="shared" si="16"/>
        <v>0</v>
      </c>
      <c r="P82" s="27" t="str">
        <f t="shared" si="12"/>
        <v xml:space="preserve"> </v>
      </c>
      <c r="T82" s="57"/>
      <c r="U82" s="57"/>
    </row>
    <row r="83" spans="1:21" ht="15.6">
      <c r="A83" s="44"/>
      <c r="B83" s="58">
        <v>77</v>
      </c>
      <c r="C83" s="59" t="s">
        <v>140</v>
      </c>
      <c r="D83" s="87">
        <v>2</v>
      </c>
      <c r="E83" s="60" t="s">
        <v>17</v>
      </c>
      <c r="F83" s="59" t="s">
        <v>141</v>
      </c>
      <c r="G83" s="106"/>
      <c r="H83" s="100"/>
      <c r="I83" s="100"/>
      <c r="J83" s="6">
        <f t="shared" si="13"/>
        <v>140</v>
      </c>
      <c r="K83" s="6">
        <f t="shared" si="14"/>
        <v>154</v>
      </c>
      <c r="L83" s="6">
        <v>70</v>
      </c>
      <c r="M83" s="6">
        <f t="shared" si="15"/>
        <v>77</v>
      </c>
      <c r="N83" s="25"/>
      <c r="O83" s="6">
        <f t="shared" si="16"/>
        <v>0</v>
      </c>
      <c r="P83" s="27" t="str">
        <f t="shared" si="12"/>
        <v xml:space="preserve"> </v>
      </c>
      <c r="T83" s="57"/>
      <c r="U83" s="57"/>
    </row>
    <row r="84" spans="1:21" ht="15.6">
      <c r="A84" s="44"/>
      <c r="B84" s="58">
        <v>78</v>
      </c>
      <c r="C84" s="59" t="s">
        <v>142</v>
      </c>
      <c r="D84" s="87">
        <v>10</v>
      </c>
      <c r="E84" s="60" t="s">
        <v>17</v>
      </c>
      <c r="F84" s="59" t="s">
        <v>143</v>
      </c>
      <c r="G84" s="106"/>
      <c r="H84" s="100"/>
      <c r="I84" s="100"/>
      <c r="J84" s="6">
        <f t="shared" si="13"/>
        <v>190</v>
      </c>
      <c r="K84" s="6">
        <f t="shared" si="14"/>
        <v>209.00000000000003</v>
      </c>
      <c r="L84" s="6">
        <v>19</v>
      </c>
      <c r="M84" s="6">
        <f t="shared" si="15"/>
        <v>20.900000000000002</v>
      </c>
      <c r="N84" s="25"/>
      <c r="O84" s="6">
        <f t="shared" si="16"/>
        <v>0</v>
      </c>
      <c r="P84" s="27" t="str">
        <f t="shared" si="12"/>
        <v xml:space="preserve"> </v>
      </c>
      <c r="T84" s="57"/>
      <c r="U84" s="57"/>
    </row>
    <row r="85" spans="1:21" ht="15.6">
      <c r="A85" s="44"/>
      <c r="B85" s="58">
        <v>79</v>
      </c>
      <c r="C85" s="59" t="s">
        <v>37</v>
      </c>
      <c r="D85" s="87">
        <v>20</v>
      </c>
      <c r="E85" s="60" t="s">
        <v>38</v>
      </c>
      <c r="F85" s="59" t="s">
        <v>51</v>
      </c>
      <c r="G85" s="106"/>
      <c r="H85" s="100"/>
      <c r="I85" s="100"/>
      <c r="J85" s="6">
        <f t="shared" si="13"/>
        <v>240</v>
      </c>
      <c r="K85" s="6">
        <f t="shared" si="14"/>
        <v>264</v>
      </c>
      <c r="L85" s="6">
        <v>12</v>
      </c>
      <c r="M85" s="6">
        <f t="shared" si="15"/>
        <v>13.200000000000001</v>
      </c>
      <c r="N85" s="22"/>
      <c r="O85" s="6">
        <f t="shared" si="16"/>
        <v>0</v>
      </c>
      <c r="P85" s="27" t="str">
        <f t="shared" si="12"/>
        <v xml:space="preserve"> </v>
      </c>
      <c r="T85" s="57"/>
      <c r="U85" s="57"/>
    </row>
    <row r="86" spans="1:21" ht="15.6">
      <c r="A86" s="44"/>
      <c r="B86" s="58">
        <v>80</v>
      </c>
      <c r="C86" s="59" t="s">
        <v>40</v>
      </c>
      <c r="D86" s="87">
        <v>50</v>
      </c>
      <c r="E86" s="60" t="s">
        <v>17</v>
      </c>
      <c r="F86" s="59" t="s">
        <v>41</v>
      </c>
      <c r="G86" s="106"/>
      <c r="H86" s="100"/>
      <c r="I86" s="100"/>
      <c r="J86" s="6">
        <f t="shared" si="13"/>
        <v>550</v>
      </c>
      <c r="K86" s="6">
        <f t="shared" si="14"/>
        <v>605.0000000000001</v>
      </c>
      <c r="L86" s="6">
        <v>11</v>
      </c>
      <c r="M86" s="6">
        <f t="shared" si="15"/>
        <v>12.100000000000001</v>
      </c>
      <c r="N86" s="25"/>
      <c r="O86" s="6">
        <f t="shared" si="16"/>
        <v>0</v>
      </c>
      <c r="P86" s="27" t="str">
        <f t="shared" si="12"/>
        <v xml:space="preserve"> </v>
      </c>
      <c r="T86" s="57"/>
      <c r="U86" s="57"/>
    </row>
    <row r="87" spans="1:21" ht="31.2">
      <c r="A87" s="44"/>
      <c r="B87" s="58">
        <v>81</v>
      </c>
      <c r="C87" s="59" t="s">
        <v>144</v>
      </c>
      <c r="D87" s="87">
        <v>6</v>
      </c>
      <c r="E87" s="60" t="s">
        <v>145</v>
      </c>
      <c r="F87" s="59" t="s">
        <v>146</v>
      </c>
      <c r="G87" s="106"/>
      <c r="H87" s="100"/>
      <c r="I87" s="100"/>
      <c r="J87" s="6">
        <f t="shared" si="13"/>
        <v>81</v>
      </c>
      <c r="K87" s="6">
        <f t="shared" si="14"/>
        <v>89.10000000000001</v>
      </c>
      <c r="L87" s="6">
        <v>13.5</v>
      </c>
      <c r="M87" s="6">
        <f t="shared" si="15"/>
        <v>14.850000000000001</v>
      </c>
      <c r="N87" s="25"/>
      <c r="O87" s="6">
        <f t="shared" si="16"/>
        <v>0</v>
      </c>
      <c r="P87" s="27" t="str">
        <f t="shared" si="12"/>
        <v xml:space="preserve"> </v>
      </c>
      <c r="T87" s="57"/>
      <c r="U87" s="57"/>
    </row>
    <row r="88" spans="1:21" ht="44.4">
      <c r="A88" s="44"/>
      <c r="B88" s="58">
        <v>82</v>
      </c>
      <c r="C88" s="59" t="s">
        <v>147</v>
      </c>
      <c r="D88" s="87">
        <v>1</v>
      </c>
      <c r="E88" s="60" t="s">
        <v>148</v>
      </c>
      <c r="F88" s="59" t="s">
        <v>149</v>
      </c>
      <c r="G88" s="106"/>
      <c r="H88" s="100"/>
      <c r="I88" s="100"/>
      <c r="J88" s="6">
        <f t="shared" si="13"/>
        <v>900</v>
      </c>
      <c r="K88" s="6">
        <f t="shared" si="14"/>
        <v>990.0000000000001</v>
      </c>
      <c r="L88" s="6">
        <v>900</v>
      </c>
      <c r="M88" s="6">
        <f t="shared" si="15"/>
        <v>990.0000000000001</v>
      </c>
      <c r="N88" s="25"/>
      <c r="O88" s="6">
        <f t="shared" si="16"/>
        <v>0</v>
      </c>
      <c r="P88" s="27" t="str">
        <f t="shared" si="12"/>
        <v xml:space="preserve"> </v>
      </c>
      <c r="T88" s="57"/>
      <c r="U88" s="57"/>
    </row>
    <row r="89" spans="1:21" ht="15">
      <c r="A89" s="44"/>
      <c r="B89" s="58">
        <v>83</v>
      </c>
      <c r="C89" s="59" t="s">
        <v>150</v>
      </c>
      <c r="D89" s="87">
        <v>3</v>
      </c>
      <c r="E89" s="60" t="s">
        <v>38</v>
      </c>
      <c r="F89" s="59" t="s">
        <v>151</v>
      </c>
      <c r="G89" s="106"/>
      <c r="H89" s="100"/>
      <c r="I89" s="100"/>
      <c r="J89" s="6">
        <f t="shared" si="13"/>
        <v>255</v>
      </c>
      <c r="K89" s="6">
        <f t="shared" si="14"/>
        <v>280.50000000000006</v>
      </c>
      <c r="L89" s="6">
        <v>85</v>
      </c>
      <c r="M89" s="6">
        <f t="shared" si="15"/>
        <v>93.50000000000001</v>
      </c>
      <c r="N89" s="22"/>
      <c r="O89" s="6">
        <f t="shared" si="16"/>
        <v>0</v>
      </c>
      <c r="P89" s="27" t="str">
        <f t="shared" si="12"/>
        <v xml:space="preserve"> </v>
      </c>
      <c r="T89" s="57"/>
      <c r="U89" s="57"/>
    </row>
    <row r="90" spans="1:21" ht="15.6">
      <c r="A90" s="44"/>
      <c r="B90" s="58">
        <v>84</v>
      </c>
      <c r="C90" s="59" t="s">
        <v>152</v>
      </c>
      <c r="D90" s="87">
        <v>4</v>
      </c>
      <c r="E90" s="60" t="s">
        <v>17</v>
      </c>
      <c r="F90" s="59" t="s">
        <v>153</v>
      </c>
      <c r="G90" s="106"/>
      <c r="H90" s="100"/>
      <c r="I90" s="100"/>
      <c r="J90" s="6">
        <f t="shared" si="13"/>
        <v>276</v>
      </c>
      <c r="K90" s="6">
        <f t="shared" si="14"/>
        <v>303.6</v>
      </c>
      <c r="L90" s="6">
        <v>69</v>
      </c>
      <c r="M90" s="6">
        <f t="shared" si="15"/>
        <v>75.9</v>
      </c>
      <c r="N90" s="25"/>
      <c r="O90" s="6">
        <f t="shared" si="16"/>
        <v>0</v>
      </c>
      <c r="P90" s="27" t="str">
        <f t="shared" si="12"/>
        <v xml:space="preserve"> </v>
      </c>
      <c r="T90" s="57"/>
      <c r="U90" s="57"/>
    </row>
    <row r="91" spans="1:21" ht="15.6">
      <c r="A91" s="44"/>
      <c r="B91" s="58">
        <v>85</v>
      </c>
      <c r="C91" s="59" t="s">
        <v>154</v>
      </c>
      <c r="D91" s="87">
        <v>4</v>
      </c>
      <c r="E91" s="60" t="s">
        <v>17</v>
      </c>
      <c r="F91" s="59" t="s">
        <v>155</v>
      </c>
      <c r="G91" s="106"/>
      <c r="H91" s="100"/>
      <c r="I91" s="100"/>
      <c r="J91" s="6">
        <f t="shared" si="13"/>
        <v>76</v>
      </c>
      <c r="K91" s="6">
        <f t="shared" si="14"/>
        <v>83.60000000000001</v>
      </c>
      <c r="L91" s="6">
        <v>19</v>
      </c>
      <c r="M91" s="6">
        <f t="shared" si="15"/>
        <v>20.900000000000002</v>
      </c>
      <c r="N91" s="25"/>
      <c r="O91" s="6">
        <f t="shared" si="16"/>
        <v>0</v>
      </c>
      <c r="P91" s="27" t="str">
        <f t="shared" si="12"/>
        <v xml:space="preserve"> </v>
      </c>
      <c r="T91" s="57"/>
      <c r="U91" s="57"/>
    </row>
    <row r="92" spans="1:21" ht="15">
      <c r="A92" s="44"/>
      <c r="B92" s="58">
        <v>86</v>
      </c>
      <c r="C92" s="59" t="s">
        <v>156</v>
      </c>
      <c r="D92" s="87">
        <v>6</v>
      </c>
      <c r="E92" s="60" t="s">
        <v>6</v>
      </c>
      <c r="F92" s="59" t="s">
        <v>157</v>
      </c>
      <c r="G92" s="106"/>
      <c r="H92" s="100"/>
      <c r="I92" s="100"/>
      <c r="J92" s="6">
        <f t="shared" si="13"/>
        <v>1194</v>
      </c>
      <c r="K92" s="6">
        <f t="shared" si="14"/>
        <v>1313.4</v>
      </c>
      <c r="L92" s="6">
        <v>199</v>
      </c>
      <c r="M92" s="6">
        <f t="shared" si="15"/>
        <v>218.9</v>
      </c>
      <c r="N92" s="25"/>
      <c r="O92" s="6">
        <f t="shared" si="16"/>
        <v>0</v>
      </c>
      <c r="P92" s="27" t="str">
        <f t="shared" si="12"/>
        <v xml:space="preserve"> </v>
      </c>
      <c r="T92" s="57"/>
      <c r="U92" s="57"/>
    </row>
    <row r="93" spans="1:21" ht="15">
      <c r="A93" s="44"/>
      <c r="B93" s="58">
        <v>87</v>
      </c>
      <c r="C93" s="59" t="s">
        <v>158</v>
      </c>
      <c r="D93" s="87">
        <v>10</v>
      </c>
      <c r="E93" s="60" t="s">
        <v>6</v>
      </c>
      <c r="F93" s="59" t="s">
        <v>159</v>
      </c>
      <c r="G93" s="106"/>
      <c r="H93" s="100"/>
      <c r="I93" s="100"/>
      <c r="J93" s="6">
        <f t="shared" si="13"/>
        <v>340</v>
      </c>
      <c r="K93" s="6">
        <f t="shared" si="14"/>
        <v>374.00000000000006</v>
      </c>
      <c r="L93" s="6">
        <v>34</v>
      </c>
      <c r="M93" s="6">
        <f t="shared" si="15"/>
        <v>37.400000000000006</v>
      </c>
      <c r="N93" s="22"/>
      <c r="O93" s="6">
        <f t="shared" si="16"/>
        <v>0</v>
      </c>
      <c r="P93" s="27" t="str">
        <f t="shared" si="12"/>
        <v xml:space="preserve"> </v>
      </c>
      <c r="T93" s="57"/>
      <c r="U93" s="57"/>
    </row>
    <row r="94" spans="1:21" ht="28.8">
      <c r="A94" s="44"/>
      <c r="B94" s="58">
        <v>88</v>
      </c>
      <c r="C94" s="59" t="s">
        <v>160</v>
      </c>
      <c r="D94" s="87">
        <v>2</v>
      </c>
      <c r="E94" s="60" t="s">
        <v>6</v>
      </c>
      <c r="F94" s="59" t="s">
        <v>161</v>
      </c>
      <c r="G94" s="106"/>
      <c r="H94" s="100"/>
      <c r="I94" s="100"/>
      <c r="J94" s="6">
        <f t="shared" si="13"/>
        <v>73</v>
      </c>
      <c r="K94" s="6">
        <f t="shared" si="14"/>
        <v>80.30000000000001</v>
      </c>
      <c r="L94" s="6">
        <v>36.5</v>
      </c>
      <c r="M94" s="6">
        <f t="shared" si="15"/>
        <v>40.150000000000006</v>
      </c>
      <c r="N94" s="25"/>
      <c r="O94" s="6">
        <f t="shared" si="16"/>
        <v>0</v>
      </c>
      <c r="P94" s="27" t="str">
        <f t="shared" si="12"/>
        <v xml:space="preserve"> </v>
      </c>
      <c r="T94" s="57"/>
      <c r="U94" s="57"/>
    </row>
    <row r="95" spans="1:21" ht="34.5" customHeight="1">
      <c r="A95" s="44"/>
      <c r="B95" s="58">
        <v>89</v>
      </c>
      <c r="C95" s="59" t="s">
        <v>162</v>
      </c>
      <c r="D95" s="87">
        <v>3</v>
      </c>
      <c r="E95" s="60" t="s">
        <v>6</v>
      </c>
      <c r="F95" s="59" t="s">
        <v>163</v>
      </c>
      <c r="G95" s="106"/>
      <c r="H95" s="100"/>
      <c r="I95" s="100"/>
      <c r="J95" s="6">
        <f t="shared" si="13"/>
        <v>108</v>
      </c>
      <c r="K95" s="6">
        <f t="shared" si="14"/>
        <v>118.80000000000001</v>
      </c>
      <c r="L95" s="6">
        <v>36</v>
      </c>
      <c r="M95" s="6">
        <f t="shared" si="15"/>
        <v>39.6</v>
      </c>
      <c r="N95" s="25"/>
      <c r="O95" s="6">
        <f t="shared" si="16"/>
        <v>0</v>
      </c>
      <c r="P95" s="27" t="str">
        <f t="shared" si="12"/>
        <v xml:space="preserve"> </v>
      </c>
      <c r="T95" s="57"/>
      <c r="U95" s="57"/>
    </row>
    <row r="96" spans="1:21" ht="15">
      <c r="A96" s="44"/>
      <c r="B96" s="58">
        <v>90</v>
      </c>
      <c r="C96" s="59" t="s">
        <v>164</v>
      </c>
      <c r="D96" s="87">
        <v>10</v>
      </c>
      <c r="E96" s="60" t="s">
        <v>6</v>
      </c>
      <c r="F96" s="59" t="s">
        <v>165</v>
      </c>
      <c r="G96" s="106"/>
      <c r="H96" s="100"/>
      <c r="I96" s="100"/>
      <c r="J96" s="6">
        <f t="shared" si="13"/>
        <v>1410</v>
      </c>
      <c r="K96" s="6">
        <f t="shared" si="14"/>
        <v>1551.0000000000002</v>
      </c>
      <c r="L96" s="6">
        <v>141</v>
      </c>
      <c r="M96" s="6">
        <f t="shared" si="15"/>
        <v>155.10000000000002</v>
      </c>
      <c r="N96" s="25"/>
      <c r="O96" s="6">
        <f t="shared" si="16"/>
        <v>0</v>
      </c>
      <c r="P96" s="27" t="str">
        <f t="shared" si="12"/>
        <v xml:space="preserve"> </v>
      </c>
      <c r="T96" s="57"/>
      <c r="U96" s="57"/>
    </row>
    <row r="97" spans="1:21" ht="86.4" customHeight="1">
      <c r="A97" s="44"/>
      <c r="B97" s="58">
        <v>91</v>
      </c>
      <c r="C97" s="59" t="s">
        <v>166</v>
      </c>
      <c r="D97" s="87">
        <v>1</v>
      </c>
      <c r="E97" s="60" t="s">
        <v>6</v>
      </c>
      <c r="F97" s="59" t="s">
        <v>167</v>
      </c>
      <c r="G97" s="106"/>
      <c r="H97" s="100"/>
      <c r="I97" s="100"/>
      <c r="J97" s="6">
        <f t="shared" si="13"/>
        <v>43</v>
      </c>
      <c r="K97" s="6">
        <f t="shared" si="14"/>
        <v>47.300000000000004</v>
      </c>
      <c r="L97" s="6">
        <v>43</v>
      </c>
      <c r="M97" s="6">
        <f t="shared" si="15"/>
        <v>47.300000000000004</v>
      </c>
      <c r="N97" s="22"/>
      <c r="O97" s="6">
        <f t="shared" si="16"/>
        <v>0</v>
      </c>
      <c r="P97" s="27" t="str">
        <f t="shared" si="12"/>
        <v xml:space="preserve"> </v>
      </c>
      <c r="T97" s="57"/>
      <c r="U97" s="57"/>
    </row>
    <row r="98" spans="1:21" ht="40.5" customHeight="1">
      <c r="A98" s="44"/>
      <c r="B98" s="58">
        <v>92</v>
      </c>
      <c r="C98" s="59" t="s">
        <v>44</v>
      </c>
      <c r="D98" s="87">
        <v>20</v>
      </c>
      <c r="E98" s="60" t="s">
        <v>6</v>
      </c>
      <c r="F98" s="59" t="s">
        <v>82</v>
      </c>
      <c r="G98" s="106"/>
      <c r="H98" s="100"/>
      <c r="I98" s="100"/>
      <c r="J98" s="6">
        <f t="shared" si="13"/>
        <v>270</v>
      </c>
      <c r="K98" s="6">
        <f t="shared" si="14"/>
        <v>297</v>
      </c>
      <c r="L98" s="6">
        <v>13.5</v>
      </c>
      <c r="M98" s="6">
        <f t="shared" si="15"/>
        <v>14.850000000000001</v>
      </c>
      <c r="N98" s="25"/>
      <c r="O98" s="6">
        <f t="shared" si="16"/>
        <v>0</v>
      </c>
      <c r="P98" s="27" t="str">
        <f t="shared" si="12"/>
        <v xml:space="preserve"> </v>
      </c>
      <c r="T98" s="57"/>
      <c r="U98" s="57"/>
    </row>
    <row r="99" spans="1:21" ht="45" customHeight="1">
      <c r="A99" s="44"/>
      <c r="B99" s="58">
        <v>93</v>
      </c>
      <c r="C99" s="59" t="s">
        <v>44</v>
      </c>
      <c r="D99" s="87">
        <v>10</v>
      </c>
      <c r="E99" s="60" t="s">
        <v>6</v>
      </c>
      <c r="F99" s="59" t="s">
        <v>83</v>
      </c>
      <c r="G99" s="106"/>
      <c r="H99" s="100"/>
      <c r="I99" s="100"/>
      <c r="J99" s="6">
        <f t="shared" si="13"/>
        <v>148</v>
      </c>
      <c r="K99" s="6">
        <f t="shared" si="14"/>
        <v>162.8</v>
      </c>
      <c r="L99" s="6">
        <v>14.8</v>
      </c>
      <c r="M99" s="6">
        <f t="shared" si="15"/>
        <v>16.28</v>
      </c>
      <c r="N99" s="25"/>
      <c r="O99" s="6">
        <f t="shared" si="16"/>
        <v>0</v>
      </c>
      <c r="P99" s="27" t="str">
        <f t="shared" si="12"/>
        <v xml:space="preserve"> </v>
      </c>
      <c r="T99" s="57"/>
      <c r="U99" s="57"/>
    </row>
    <row r="100" spans="1:21" ht="39.75" customHeight="1">
      <c r="A100" s="44"/>
      <c r="B100" s="58">
        <v>94</v>
      </c>
      <c r="C100" s="59" t="s">
        <v>45</v>
      </c>
      <c r="D100" s="87">
        <v>3</v>
      </c>
      <c r="E100" s="60" t="s">
        <v>6</v>
      </c>
      <c r="F100" s="59" t="s">
        <v>168</v>
      </c>
      <c r="G100" s="106"/>
      <c r="H100" s="100"/>
      <c r="I100" s="100"/>
      <c r="J100" s="6">
        <f t="shared" si="13"/>
        <v>36</v>
      </c>
      <c r="K100" s="6">
        <f t="shared" si="14"/>
        <v>39.6</v>
      </c>
      <c r="L100" s="6">
        <v>12</v>
      </c>
      <c r="M100" s="6">
        <f t="shared" si="15"/>
        <v>13.200000000000001</v>
      </c>
      <c r="N100" s="25"/>
      <c r="O100" s="6">
        <f t="shared" si="16"/>
        <v>0</v>
      </c>
      <c r="P100" s="27" t="str">
        <f t="shared" si="12"/>
        <v xml:space="preserve"> </v>
      </c>
      <c r="T100" s="57"/>
      <c r="U100" s="57"/>
    </row>
    <row r="101" spans="1:21" ht="51" customHeight="1">
      <c r="A101" s="44"/>
      <c r="B101" s="58">
        <v>95</v>
      </c>
      <c r="C101" s="59" t="s">
        <v>169</v>
      </c>
      <c r="D101" s="87">
        <v>2</v>
      </c>
      <c r="E101" s="60" t="s">
        <v>17</v>
      </c>
      <c r="F101" s="59" t="s">
        <v>170</v>
      </c>
      <c r="G101" s="106"/>
      <c r="H101" s="100"/>
      <c r="I101" s="100"/>
      <c r="J101" s="6">
        <f t="shared" si="13"/>
        <v>20</v>
      </c>
      <c r="K101" s="6">
        <f t="shared" si="14"/>
        <v>22</v>
      </c>
      <c r="L101" s="6">
        <v>10</v>
      </c>
      <c r="M101" s="6">
        <f t="shared" si="15"/>
        <v>11</v>
      </c>
      <c r="N101" s="22"/>
      <c r="O101" s="6">
        <f t="shared" si="16"/>
        <v>0</v>
      </c>
      <c r="P101" s="27" t="str">
        <f t="shared" si="12"/>
        <v xml:space="preserve"> </v>
      </c>
      <c r="T101" s="57"/>
      <c r="U101" s="57"/>
    </row>
    <row r="102" spans="1:21" ht="15.6">
      <c r="A102" s="44"/>
      <c r="B102" s="58">
        <v>96</v>
      </c>
      <c r="C102" s="59" t="s">
        <v>48</v>
      </c>
      <c r="D102" s="87">
        <v>3</v>
      </c>
      <c r="E102" s="60" t="s">
        <v>6</v>
      </c>
      <c r="F102" s="59" t="s">
        <v>79</v>
      </c>
      <c r="G102" s="106"/>
      <c r="H102" s="100"/>
      <c r="I102" s="100"/>
      <c r="J102" s="6">
        <f t="shared" si="13"/>
        <v>27</v>
      </c>
      <c r="K102" s="6">
        <f t="shared" si="14"/>
        <v>29.700000000000003</v>
      </c>
      <c r="L102" s="6">
        <v>9</v>
      </c>
      <c r="M102" s="6">
        <f t="shared" si="15"/>
        <v>9.9</v>
      </c>
      <c r="N102" s="25"/>
      <c r="O102" s="6">
        <f t="shared" si="16"/>
        <v>0</v>
      </c>
      <c r="P102" s="27" t="str">
        <f t="shared" si="12"/>
        <v xml:space="preserve"> </v>
      </c>
      <c r="T102" s="57"/>
      <c r="U102" s="57"/>
    </row>
    <row r="103" spans="1:21" ht="15.6">
      <c r="A103" s="44"/>
      <c r="B103" s="58">
        <v>97</v>
      </c>
      <c r="C103" s="59" t="s">
        <v>171</v>
      </c>
      <c r="D103" s="87">
        <v>3</v>
      </c>
      <c r="E103" s="60" t="s">
        <v>6</v>
      </c>
      <c r="F103" s="59" t="s">
        <v>172</v>
      </c>
      <c r="G103" s="106"/>
      <c r="H103" s="100"/>
      <c r="I103" s="100"/>
      <c r="J103" s="6">
        <f aca="true" t="shared" si="17" ref="J103:J112">D103*L103</f>
        <v>54</v>
      </c>
      <c r="K103" s="6">
        <f aca="true" t="shared" si="18" ref="K103:K112">D103*M103</f>
        <v>59.400000000000006</v>
      </c>
      <c r="L103" s="6">
        <v>18</v>
      </c>
      <c r="M103" s="6">
        <f t="shared" si="15"/>
        <v>19.8</v>
      </c>
      <c r="N103" s="25"/>
      <c r="O103" s="6">
        <f t="shared" si="16"/>
        <v>0</v>
      </c>
      <c r="P103" s="27" t="str">
        <f t="shared" si="12"/>
        <v xml:space="preserve"> </v>
      </c>
      <c r="T103" s="57"/>
      <c r="U103" s="57"/>
    </row>
    <row r="104" spans="1:21" ht="15">
      <c r="A104" s="44"/>
      <c r="B104" s="58">
        <v>98</v>
      </c>
      <c r="C104" s="59" t="s">
        <v>173</v>
      </c>
      <c r="D104" s="87">
        <v>10</v>
      </c>
      <c r="E104" s="60" t="s">
        <v>6</v>
      </c>
      <c r="F104" s="59" t="s">
        <v>174</v>
      </c>
      <c r="G104" s="106"/>
      <c r="H104" s="100"/>
      <c r="I104" s="100"/>
      <c r="J104" s="6">
        <f t="shared" si="17"/>
        <v>300</v>
      </c>
      <c r="K104" s="6">
        <f t="shared" si="18"/>
        <v>330</v>
      </c>
      <c r="L104" s="6">
        <v>30</v>
      </c>
      <c r="M104" s="6">
        <f t="shared" si="15"/>
        <v>33</v>
      </c>
      <c r="N104" s="25"/>
      <c r="O104" s="6">
        <f t="shared" si="16"/>
        <v>0</v>
      </c>
      <c r="P104" s="27" t="str">
        <f t="shared" si="12"/>
        <v xml:space="preserve"> </v>
      </c>
      <c r="T104" s="57"/>
      <c r="U104" s="57"/>
    </row>
    <row r="105" spans="1:21" ht="15" thickBot="1">
      <c r="A105" s="44"/>
      <c r="B105" s="61">
        <v>99</v>
      </c>
      <c r="C105" s="62" t="s">
        <v>175</v>
      </c>
      <c r="D105" s="88">
        <v>7</v>
      </c>
      <c r="E105" s="63" t="s">
        <v>6</v>
      </c>
      <c r="F105" s="62" t="s">
        <v>176</v>
      </c>
      <c r="G105" s="107"/>
      <c r="H105" s="101"/>
      <c r="I105" s="101"/>
      <c r="J105" s="7">
        <f t="shared" si="17"/>
        <v>623</v>
      </c>
      <c r="K105" s="7">
        <f t="shared" si="18"/>
        <v>685.3000000000001</v>
      </c>
      <c r="L105" s="7">
        <v>89</v>
      </c>
      <c r="M105" s="7">
        <f t="shared" si="15"/>
        <v>97.9</v>
      </c>
      <c r="N105" s="32"/>
      <c r="O105" s="7">
        <f t="shared" si="16"/>
        <v>0</v>
      </c>
      <c r="P105" s="34" t="str">
        <f t="shared" si="12"/>
        <v xml:space="preserve"> </v>
      </c>
      <c r="T105" s="57"/>
      <c r="U105" s="57"/>
    </row>
    <row r="106" spans="1:21" ht="136.5" customHeight="1" thickBot="1" thickTop="1">
      <c r="A106" s="44"/>
      <c r="B106" s="66">
        <v>100</v>
      </c>
      <c r="C106" s="67" t="s">
        <v>23</v>
      </c>
      <c r="D106" s="89">
        <v>8</v>
      </c>
      <c r="E106" s="68" t="s">
        <v>6</v>
      </c>
      <c r="F106" s="67" t="s">
        <v>67</v>
      </c>
      <c r="G106" s="69" t="s">
        <v>189</v>
      </c>
      <c r="H106" s="70" t="s">
        <v>187</v>
      </c>
      <c r="I106" s="70" t="s">
        <v>177</v>
      </c>
      <c r="J106" s="16">
        <f t="shared" si="17"/>
        <v>560</v>
      </c>
      <c r="K106" s="16">
        <f t="shared" si="18"/>
        <v>616</v>
      </c>
      <c r="L106" s="16">
        <v>70</v>
      </c>
      <c r="M106" s="16">
        <f t="shared" si="15"/>
        <v>77</v>
      </c>
      <c r="N106" s="32"/>
      <c r="O106" s="16">
        <f t="shared" si="16"/>
        <v>0</v>
      </c>
      <c r="P106" s="35" t="str">
        <f t="shared" si="12"/>
        <v xml:space="preserve"> </v>
      </c>
      <c r="T106" s="57"/>
      <c r="U106" s="57"/>
    </row>
    <row r="107" spans="1:21" ht="80.25" customHeight="1" thickTop="1">
      <c r="A107" s="44"/>
      <c r="B107" s="54">
        <v>101</v>
      </c>
      <c r="C107" s="55" t="s">
        <v>8</v>
      </c>
      <c r="D107" s="86">
        <v>10</v>
      </c>
      <c r="E107" s="56" t="s">
        <v>6</v>
      </c>
      <c r="F107" s="55" t="s">
        <v>59</v>
      </c>
      <c r="G107" s="105" t="s">
        <v>189</v>
      </c>
      <c r="H107" s="99" t="s">
        <v>188</v>
      </c>
      <c r="I107" s="99" t="s">
        <v>178</v>
      </c>
      <c r="J107" s="15">
        <f t="shared" si="17"/>
        <v>1000</v>
      </c>
      <c r="K107" s="15">
        <f t="shared" si="18"/>
        <v>1100.0000000000002</v>
      </c>
      <c r="L107" s="15">
        <v>100</v>
      </c>
      <c r="M107" s="15">
        <f t="shared" si="15"/>
        <v>110.00000000000001</v>
      </c>
      <c r="N107" s="22"/>
      <c r="O107" s="15">
        <f t="shared" si="16"/>
        <v>0</v>
      </c>
      <c r="P107" s="24" t="str">
        <f t="shared" si="12"/>
        <v xml:space="preserve"> </v>
      </c>
      <c r="T107" s="57"/>
      <c r="U107" s="57"/>
    </row>
    <row r="108" spans="1:21" ht="89.25" customHeight="1">
      <c r="A108" s="44"/>
      <c r="B108" s="58">
        <v>102</v>
      </c>
      <c r="C108" s="59" t="s">
        <v>106</v>
      </c>
      <c r="D108" s="87">
        <v>5</v>
      </c>
      <c r="E108" s="60" t="s">
        <v>6</v>
      </c>
      <c r="F108" s="59" t="s">
        <v>107</v>
      </c>
      <c r="G108" s="106"/>
      <c r="H108" s="100"/>
      <c r="I108" s="100"/>
      <c r="J108" s="6">
        <f t="shared" si="17"/>
        <v>1625</v>
      </c>
      <c r="K108" s="6">
        <f t="shared" si="18"/>
        <v>1787.5000000000002</v>
      </c>
      <c r="L108" s="6">
        <v>325</v>
      </c>
      <c r="M108" s="6">
        <f t="shared" si="15"/>
        <v>357.50000000000006</v>
      </c>
      <c r="N108" s="25"/>
      <c r="O108" s="6">
        <f aca="true" t="shared" si="19" ref="O108:O112">D108*N108</f>
        <v>0</v>
      </c>
      <c r="P108" s="27" t="str">
        <f t="shared" si="12"/>
        <v xml:space="preserve"> </v>
      </c>
      <c r="T108" s="57"/>
      <c r="U108" s="57"/>
    </row>
    <row r="109" spans="1:21" ht="90.6" customHeight="1">
      <c r="A109" s="44"/>
      <c r="B109" s="58">
        <v>103</v>
      </c>
      <c r="C109" s="59" t="s">
        <v>108</v>
      </c>
      <c r="D109" s="87">
        <v>6</v>
      </c>
      <c r="E109" s="60" t="s">
        <v>6</v>
      </c>
      <c r="F109" s="59" t="s">
        <v>109</v>
      </c>
      <c r="G109" s="106"/>
      <c r="H109" s="100"/>
      <c r="I109" s="100"/>
      <c r="J109" s="6">
        <f t="shared" si="17"/>
        <v>1890</v>
      </c>
      <c r="K109" s="6">
        <f t="shared" si="18"/>
        <v>2079</v>
      </c>
      <c r="L109" s="6">
        <v>315</v>
      </c>
      <c r="M109" s="6">
        <f t="shared" si="15"/>
        <v>346.5</v>
      </c>
      <c r="N109" s="22"/>
      <c r="O109" s="6">
        <f t="shared" si="19"/>
        <v>0</v>
      </c>
      <c r="P109" s="27" t="str">
        <f t="shared" si="12"/>
        <v xml:space="preserve"> </v>
      </c>
      <c r="T109" s="57"/>
      <c r="U109" s="57"/>
    </row>
    <row r="110" spans="1:21" ht="244.8" customHeight="1">
      <c r="A110" s="44"/>
      <c r="B110" s="58">
        <v>104</v>
      </c>
      <c r="C110" s="59" t="s">
        <v>180</v>
      </c>
      <c r="D110" s="87">
        <v>60</v>
      </c>
      <c r="E110" s="60" t="s">
        <v>6</v>
      </c>
      <c r="F110" s="59" t="s">
        <v>110</v>
      </c>
      <c r="G110" s="106"/>
      <c r="H110" s="100"/>
      <c r="I110" s="100"/>
      <c r="J110" s="6">
        <f t="shared" si="17"/>
        <v>25800</v>
      </c>
      <c r="K110" s="6">
        <f t="shared" si="18"/>
        <v>28380.000000000004</v>
      </c>
      <c r="L110" s="6">
        <v>430</v>
      </c>
      <c r="M110" s="6">
        <f t="shared" si="15"/>
        <v>473.00000000000006</v>
      </c>
      <c r="N110" s="25"/>
      <c r="O110" s="6">
        <f t="shared" si="19"/>
        <v>0</v>
      </c>
      <c r="P110" s="27" t="str">
        <f t="shared" si="12"/>
        <v xml:space="preserve"> </v>
      </c>
      <c r="T110" s="57"/>
      <c r="U110" s="57"/>
    </row>
    <row r="111" spans="1:21" ht="82.8" customHeight="1">
      <c r="A111" s="44"/>
      <c r="B111" s="58">
        <v>105</v>
      </c>
      <c r="C111" s="59" t="s">
        <v>111</v>
      </c>
      <c r="D111" s="87">
        <v>30</v>
      </c>
      <c r="E111" s="60" t="s">
        <v>6</v>
      </c>
      <c r="F111" s="59" t="s">
        <v>112</v>
      </c>
      <c r="G111" s="106"/>
      <c r="H111" s="100"/>
      <c r="I111" s="100"/>
      <c r="J111" s="6">
        <f t="shared" si="17"/>
        <v>1350</v>
      </c>
      <c r="K111" s="6">
        <f t="shared" si="18"/>
        <v>1485.0000000000002</v>
      </c>
      <c r="L111" s="6">
        <v>45</v>
      </c>
      <c r="M111" s="6">
        <f t="shared" si="15"/>
        <v>49.50000000000001</v>
      </c>
      <c r="N111" s="25"/>
      <c r="O111" s="6">
        <f t="shared" si="19"/>
        <v>0</v>
      </c>
      <c r="P111" s="27" t="str">
        <f t="shared" si="12"/>
        <v xml:space="preserve"> </v>
      </c>
      <c r="T111" s="57"/>
      <c r="U111" s="57"/>
    </row>
    <row r="112" spans="1:21" ht="237.6" customHeight="1" thickBot="1">
      <c r="A112" s="44"/>
      <c r="B112" s="61">
        <v>106</v>
      </c>
      <c r="C112" s="62" t="s">
        <v>181</v>
      </c>
      <c r="D112" s="88">
        <v>20</v>
      </c>
      <c r="E112" s="63" t="s">
        <v>6</v>
      </c>
      <c r="F112" s="62" t="s">
        <v>179</v>
      </c>
      <c r="G112" s="107"/>
      <c r="H112" s="101"/>
      <c r="I112" s="101"/>
      <c r="J112" s="7">
        <f t="shared" si="17"/>
        <v>6600</v>
      </c>
      <c r="K112" s="7">
        <f t="shared" si="18"/>
        <v>7260.000000000001</v>
      </c>
      <c r="L112" s="7">
        <v>330</v>
      </c>
      <c r="M112" s="7">
        <f t="shared" si="15"/>
        <v>363.00000000000006</v>
      </c>
      <c r="N112" s="32"/>
      <c r="O112" s="7">
        <f t="shared" si="19"/>
        <v>0</v>
      </c>
      <c r="P112" s="34" t="str">
        <f t="shared" si="12"/>
        <v xml:space="preserve"> </v>
      </c>
      <c r="T112" s="57"/>
      <c r="U112" s="57"/>
    </row>
    <row r="113" spans="1:21" ht="19.2" customHeight="1" thickBot="1" thickTop="1">
      <c r="A113" s="71"/>
      <c r="B113" s="72"/>
      <c r="C113" s="73"/>
      <c r="D113" s="74"/>
      <c r="E113" s="75"/>
      <c r="F113" s="76"/>
      <c r="G113" s="77"/>
      <c r="H113" s="77"/>
      <c r="I113" s="77"/>
      <c r="J113" s="77"/>
      <c r="K113" s="77"/>
      <c r="L113" s="77"/>
      <c r="M113" s="78"/>
      <c r="N113" s="77"/>
      <c r="O113" s="77"/>
      <c r="P113" s="77"/>
      <c r="Q113" s="77"/>
      <c r="T113" s="57"/>
      <c r="U113" s="57"/>
    </row>
    <row r="114" spans="1:16" ht="66" customHeight="1" thickBot="1" thickTop="1">
      <c r="A114" s="79"/>
      <c r="B114" s="109" t="s">
        <v>88</v>
      </c>
      <c r="C114" s="109"/>
      <c r="D114" s="109"/>
      <c r="E114" s="109"/>
      <c r="F114" s="109"/>
      <c r="G114" s="8"/>
      <c r="H114" s="80"/>
      <c r="I114" s="80"/>
      <c r="J114" s="80"/>
      <c r="K114" s="9"/>
      <c r="L114" s="38" t="s">
        <v>89</v>
      </c>
      <c r="M114" s="21" t="s">
        <v>90</v>
      </c>
      <c r="N114" s="113" t="s">
        <v>91</v>
      </c>
      <c r="O114" s="114"/>
      <c r="P114" s="115"/>
    </row>
    <row r="115" spans="1:16" ht="30" customHeight="1" thickBot="1" thickTop="1">
      <c r="A115" s="79"/>
      <c r="B115" s="108" t="s">
        <v>92</v>
      </c>
      <c r="C115" s="108"/>
      <c r="D115" s="108"/>
      <c r="E115" s="108"/>
      <c r="F115" s="108"/>
      <c r="G115" s="81"/>
      <c r="H115" s="10"/>
      <c r="I115" s="10"/>
      <c r="J115" s="10"/>
      <c r="K115" s="11"/>
      <c r="L115" s="39">
        <f>SUM(J7:J112)</f>
        <v>104577</v>
      </c>
      <c r="M115" s="30">
        <f>SUM(K7:K112)</f>
        <v>115034.70000000003</v>
      </c>
      <c r="N115" s="110">
        <f>SUM(O7:O112)</f>
        <v>0</v>
      </c>
      <c r="O115" s="111"/>
      <c r="P115" s="112"/>
    </row>
    <row r="116" spans="1:17" ht="19.5" thickTop="1">
      <c r="A116" s="79"/>
      <c r="H116" s="12"/>
      <c r="I116" s="12"/>
      <c r="J116" s="12"/>
      <c r="K116" s="82"/>
      <c r="L116" s="82"/>
      <c r="M116" s="82"/>
      <c r="N116" s="83"/>
      <c r="O116" s="83"/>
      <c r="P116" s="83"/>
      <c r="Q116" s="83"/>
    </row>
    <row r="117" spans="1:17" ht="18.75">
      <c r="A117" s="79"/>
      <c r="H117" s="12"/>
      <c r="I117" s="12"/>
      <c r="J117" s="12"/>
      <c r="K117" s="82"/>
      <c r="L117" s="82"/>
      <c r="M117" s="13"/>
      <c r="N117" s="31"/>
      <c r="O117" s="13"/>
      <c r="P117" s="83"/>
      <c r="Q117" s="83"/>
    </row>
    <row r="118" spans="3:12" ht="15">
      <c r="C118" s="84"/>
      <c r="D118" s="74"/>
      <c r="E118" s="75"/>
      <c r="F118" s="85"/>
      <c r="G118" s="1"/>
      <c r="I118" s="1"/>
      <c r="J118" s="1"/>
      <c r="K118" s="1"/>
      <c r="L118" s="1"/>
    </row>
    <row r="119" spans="3:12" ht="15">
      <c r="C119" s="84"/>
      <c r="D119" s="74"/>
      <c r="E119" s="75"/>
      <c r="F119" s="85"/>
      <c r="G119" s="1"/>
      <c r="I119" s="1"/>
      <c r="J119" s="1"/>
      <c r="K119" s="1"/>
      <c r="L119" s="1"/>
    </row>
    <row r="120" spans="3:12" ht="15">
      <c r="C120" s="84"/>
      <c r="D120" s="74"/>
      <c r="E120" s="75"/>
      <c r="F120" s="85"/>
      <c r="G120" s="1"/>
      <c r="I120" s="1"/>
      <c r="J120" s="1"/>
      <c r="K120" s="1"/>
      <c r="L120" s="1"/>
    </row>
    <row r="121" spans="3:12" ht="15">
      <c r="C121" s="84"/>
      <c r="D121" s="74"/>
      <c r="E121" s="75"/>
      <c r="F121" s="85"/>
      <c r="G121" s="1"/>
      <c r="I121" s="1"/>
      <c r="J121" s="1"/>
      <c r="K121" s="1"/>
      <c r="L121" s="1"/>
    </row>
    <row r="122" spans="3:12" ht="15">
      <c r="C122" s="84"/>
      <c r="D122" s="74"/>
      <c r="E122" s="75"/>
      <c r="F122" s="85"/>
      <c r="G122" s="1"/>
      <c r="I122" s="1"/>
      <c r="J122" s="1"/>
      <c r="K122" s="1"/>
      <c r="L122" s="1"/>
    </row>
    <row r="123" spans="3:12" ht="15">
      <c r="C123" s="84"/>
      <c r="D123" s="74"/>
      <c r="E123" s="75"/>
      <c r="F123" s="85"/>
      <c r="G123" s="1"/>
      <c r="I123" s="1"/>
      <c r="J123" s="1"/>
      <c r="K123" s="1"/>
      <c r="L123" s="1"/>
    </row>
    <row r="124" spans="3:12" ht="15">
      <c r="C124" s="84"/>
      <c r="D124" s="74"/>
      <c r="E124" s="75"/>
      <c r="F124" s="85"/>
      <c r="G124" s="1"/>
      <c r="I124" s="1"/>
      <c r="J124" s="1"/>
      <c r="K124" s="1"/>
      <c r="L124" s="1"/>
    </row>
    <row r="125" spans="3:12" ht="15">
      <c r="C125" s="84"/>
      <c r="D125" s="74"/>
      <c r="E125" s="75"/>
      <c r="F125" s="85"/>
      <c r="G125" s="1"/>
      <c r="I125" s="1"/>
      <c r="J125" s="1"/>
      <c r="K125" s="1"/>
      <c r="L125" s="1"/>
    </row>
    <row r="126" spans="3:12" ht="15">
      <c r="C126" s="84"/>
      <c r="D126" s="74"/>
      <c r="E126" s="75"/>
      <c r="F126" s="85"/>
      <c r="G126" s="1"/>
      <c r="I126" s="1"/>
      <c r="J126" s="1"/>
      <c r="K126" s="1"/>
      <c r="L126" s="1"/>
    </row>
    <row r="127" spans="3:12" ht="15">
      <c r="C127" s="84"/>
      <c r="D127" s="74"/>
      <c r="E127" s="75"/>
      <c r="F127" s="85"/>
      <c r="G127" s="1"/>
      <c r="I127" s="1"/>
      <c r="J127" s="1"/>
      <c r="K127" s="1"/>
      <c r="L127" s="1"/>
    </row>
    <row r="128" spans="3:12" ht="15">
      <c r="C128" s="84"/>
      <c r="D128" s="74"/>
      <c r="E128" s="75"/>
      <c r="F128" s="85"/>
      <c r="G128" s="1"/>
      <c r="I128" s="1"/>
      <c r="J128" s="1"/>
      <c r="K128" s="1"/>
      <c r="L128" s="1"/>
    </row>
    <row r="129" spans="3:12" ht="15">
      <c r="C129" s="84"/>
      <c r="D129" s="74"/>
      <c r="E129" s="75"/>
      <c r="F129" s="85"/>
      <c r="G129" s="1"/>
      <c r="I129" s="1"/>
      <c r="J129" s="1"/>
      <c r="K129" s="1"/>
      <c r="L129" s="1"/>
    </row>
    <row r="130" spans="3:12" ht="15">
      <c r="C130" s="84"/>
      <c r="D130" s="74"/>
      <c r="E130" s="75"/>
      <c r="F130" s="85"/>
      <c r="G130" s="1"/>
      <c r="I130" s="1"/>
      <c r="J130" s="1"/>
      <c r="K130" s="1"/>
      <c r="L130" s="1"/>
    </row>
    <row r="131" spans="3:12" ht="15">
      <c r="C131" s="84"/>
      <c r="D131" s="74"/>
      <c r="E131" s="75"/>
      <c r="F131" s="85"/>
      <c r="G131" s="1"/>
      <c r="I131" s="1"/>
      <c r="J131" s="1"/>
      <c r="K131" s="1"/>
      <c r="L131" s="1"/>
    </row>
    <row r="132" spans="3:12" ht="15">
      <c r="C132" s="84"/>
      <c r="D132" s="74"/>
      <c r="E132" s="75"/>
      <c r="F132" s="85"/>
      <c r="G132" s="1"/>
      <c r="I132" s="1"/>
      <c r="J132" s="1"/>
      <c r="K132" s="1"/>
      <c r="L132" s="1"/>
    </row>
    <row r="133" spans="3:12" ht="15">
      <c r="C133" s="84"/>
      <c r="D133" s="74"/>
      <c r="E133" s="75"/>
      <c r="F133" s="85"/>
      <c r="G133" s="1"/>
      <c r="I133" s="1"/>
      <c r="J133" s="1"/>
      <c r="K133" s="1"/>
      <c r="L133" s="1"/>
    </row>
    <row r="134" spans="3:12" ht="15">
      <c r="C134" s="84"/>
      <c r="D134" s="74"/>
      <c r="E134" s="75"/>
      <c r="F134" s="85"/>
      <c r="G134" s="1"/>
      <c r="I134" s="1"/>
      <c r="J134" s="1"/>
      <c r="K134" s="1"/>
      <c r="L134" s="1"/>
    </row>
    <row r="135" spans="3:12" ht="15">
      <c r="C135" s="84"/>
      <c r="D135" s="74"/>
      <c r="E135" s="75"/>
      <c r="F135" s="85"/>
      <c r="G135" s="1"/>
      <c r="I135" s="1"/>
      <c r="J135" s="1"/>
      <c r="K135" s="1"/>
      <c r="L135" s="1"/>
    </row>
    <row r="136" spans="3:12" ht="15">
      <c r="C136" s="84"/>
      <c r="D136" s="74"/>
      <c r="E136" s="75"/>
      <c r="F136" s="85"/>
      <c r="G136" s="1"/>
      <c r="I136" s="1"/>
      <c r="J136" s="1"/>
      <c r="K136" s="1"/>
      <c r="L136" s="1"/>
    </row>
    <row r="137" spans="3:12" ht="15">
      <c r="C137" s="84"/>
      <c r="D137" s="74"/>
      <c r="E137" s="75"/>
      <c r="F137" s="85"/>
      <c r="G137" s="1"/>
      <c r="I137" s="1"/>
      <c r="J137" s="1"/>
      <c r="K137" s="1"/>
      <c r="L137" s="1"/>
    </row>
    <row r="138" spans="3:12" ht="15">
      <c r="C138" s="84"/>
      <c r="D138" s="74"/>
      <c r="E138" s="75"/>
      <c r="F138" s="85"/>
      <c r="G138" s="1"/>
      <c r="I138" s="1"/>
      <c r="J138" s="1"/>
      <c r="K138" s="1"/>
      <c r="L138" s="1"/>
    </row>
    <row r="139" spans="3:12" ht="15">
      <c r="C139" s="84"/>
      <c r="D139" s="74"/>
      <c r="E139" s="75"/>
      <c r="F139" s="85"/>
      <c r="G139" s="1"/>
      <c r="I139" s="1"/>
      <c r="J139" s="1"/>
      <c r="K139" s="1"/>
      <c r="L139" s="1"/>
    </row>
    <row r="140" spans="3:12" ht="15">
      <c r="C140" s="84"/>
      <c r="D140" s="74"/>
      <c r="E140" s="75"/>
      <c r="F140" s="85"/>
      <c r="G140" s="1"/>
      <c r="I140" s="1"/>
      <c r="J140" s="1"/>
      <c r="K140" s="1"/>
      <c r="L140" s="1"/>
    </row>
    <row r="141" spans="3:12" ht="15">
      <c r="C141" s="84"/>
      <c r="D141" s="74"/>
      <c r="E141" s="75"/>
      <c r="F141" s="85"/>
      <c r="G141" s="1"/>
      <c r="I141" s="1"/>
      <c r="J141" s="1"/>
      <c r="K141" s="1"/>
      <c r="L141" s="1"/>
    </row>
    <row r="142" spans="3:12" ht="15">
      <c r="C142" s="84"/>
      <c r="D142" s="74"/>
      <c r="E142" s="75"/>
      <c r="F142" s="85"/>
      <c r="G142" s="1"/>
      <c r="I142" s="1"/>
      <c r="J142" s="1"/>
      <c r="K142" s="1"/>
      <c r="L142" s="1"/>
    </row>
    <row r="143" spans="3:12" ht="15">
      <c r="C143" s="84"/>
      <c r="D143" s="74"/>
      <c r="E143" s="75"/>
      <c r="F143" s="85"/>
      <c r="G143" s="1"/>
      <c r="I143" s="1"/>
      <c r="J143" s="1"/>
      <c r="K143" s="1"/>
      <c r="L143" s="1"/>
    </row>
    <row r="144" spans="3:12" ht="15">
      <c r="C144" s="84"/>
      <c r="D144" s="74"/>
      <c r="E144" s="75"/>
      <c r="F144" s="85"/>
      <c r="G144" s="1"/>
      <c r="I144" s="1"/>
      <c r="J144" s="1"/>
      <c r="K144" s="1"/>
      <c r="L144" s="1"/>
    </row>
    <row r="145" spans="3:12" ht="15">
      <c r="C145" s="84"/>
      <c r="D145" s="74"/>
      <c r="E145" s="75"/>
      <c r="F145" s="85"/>
      <c r="G145" s="1"/>
      <c r="I145" s="1"/>
      <c r="J145" s="1"/>
      <c r="K145" s="1"/>
      <c r="L145" s="1"/>
    </row>
    <row r="146" spans="3:12" ht="15">
      <c r="C146" s="84"/>
      <c r="D146" s="74"/>
      <c r="E146" s="75"/>
      <c r="F146" s="85"/>
      <c r="G146" s="1"/>
      <c r="I146" s="1"/>
      <c r="J146" s="1"/>
      <c r="K146" s="1"/>
      <c r="L146" s="1"/>
    </row>
    <row r="147" spans="3:12" ht="15">
      <c r="C147" s="84"/>
      <c r="D147" s="74"/>
      <c r="E147" s="75"/>
      <c r="F147" s="85"/>
      <c r="G147" s="1"/>
      <c r="I147" s="1"/>
      <c r="J147" s="1"/>
      <c r="K147" s="1"/>
      <c r="L147" s="1"/>
    </row>
    <row r="148" spans="3:12" ht="15">
      <c r="C148" s="84"/>
      <c r="D148" s="74"/>
      <c r="E148" s="75"/>
      <c r="F148" s="85"/>
      <c r="G148" s="1"/>
      <c r="I148" s="1"/>
      <c r="J148" s="1"/>
      <c r="K148" s="1"/>
      <c r="L148" s="1"/>
    </row>
    <row r="149" spans="3:12" ht="15">
      <c r="C149" s="84"/>
      <c r="D149" s="74"/>
      <c r="E149" s="75"/>
      <c r="F149" s="85"/>
      <c r="G149" s="1"/>
      <c r="I149" s="1"/>
      <c r="J149" s="1"/>
      <c r="K149" s="1"/>
      <c r="L149" s="1"/>
    </row>
    <row r="150" spans="3:12" ht="15">
      <c r="C150" s="84"/>
      <c r="D150" s="74"/>
      <c r="E150" s="75"/>
      <c r="F150" s="85"/>
      <c r="G150" s="1"/>
      <c r="I150" s="1"/>
      <c r="J150" s="1"/>
      <c r="K150" s="1"/>
      <c r="L150" s="1"/>
    </row>
    <row r="151" spans="3:12" ht="15">
      <c r="C151" s="84"/>
      <c r="D151" s="74"/>
      <c r="E151" s="75"/>
      <c r="F151" s="85"/>
      <c r="G151" s="1"/>
      <c r="I151" s="1"/>
      <c r="J151" s="1"/>
      <c r="K151" s="1"/>
      <c r="L151" s="1"/>
    </row>
    <row r="152" spans="3:12" ht="15">
      <c r="C152" s="84"/>
      <c r="D152" s="74"/>
      <c r="E152" s="75"/>
      <c r="F152" s="85"/>
      <c r="G152" s="1"/>
      <c r="I152" s="1"/>
      <c r="J152" s="1"/>
      <c r="K152" s="1"/>
      <c r="L152" s="1"/>
    </row>
    <row r="153" spans="3:12" ht="15">
      <c r="C153" s="84"/>
      <c r="D153" s="74"/>
      <c r="E153" s="75"/>
      <c r="F153" s="85"/>
      <c r="G153" s="1"/>
      <c r="I153" s="1"/>
      <c r="J153" s="1"/>
      <c r="K153" s="1"/>
      <c r="L153" s="1"/>
    </row>
    <row r="154" spans="3:12" ht="15">
      <c r="C154" s="84"/>
      <c r="D154" s="74"/>
      <c r="E154" s="75"/>
      <c r="F154" s="85"/>
      <c r="G154" s="1"/>
      <c r="I154" s="1"/>
      <c r="J154" s="1"/>
      <c r="K154" s="1"/>
      <c r="L154" s="1"/>
    </row>
    <row r="155" spans="3:12" ht="15">
      <c r="C155" s="84"/>
      <c r="D155" s="74"/>
      <c r="E155" s="75"/>
      <c r="F155" s="85"/>
      <c r="G155" s="1"/>
      <c r="I155" s="1"/>
      <c r="J155" s="1"/>
      <c r="K155" s="1"/>
      <c r="L155" s="1"/>
    </row>
    <row r="156" spans="3:12" ht="15">
      <c r="C156" s="84"/>
      <c r="D156" s="74"/>
      <c r="E156" s="75"/>
      <c r="F156" s="85"/>
      <c r="G156" s="1"/>
      <c r="I156" s="1"/>
      <c r="J156" s="1"/>
      <c r="K156" s="1"/>
      <c r="L156" s="1"/>
    </row>
    <row r="157" spans="3:12" ht="15">
      <c r="C157" s="84"/>
      <c r="D157" s="74"/>
      <c r="E157" s="75"/>
      <c r="F157" s="85"/>
      <c r="G157" s="1"/>
      <c r="I157" s="1"/>
      <c r="J157" s="1"/>
      <c r="K157" s="1"/>
      <c r="L157" s="1"/>
    </row>
    <row r="158" spans="3:12" ht="15">
      <c r="C158" s="84"/>
      <c r="D158" s="74"/>
      <c r="E158" s="75"/>
      <c r="F158" s="85"/>
      <c r="G158" s="1"/>
      <c r="I158" s="1"/>
      <c r="J158" s="1"/>
      <c r="K158" s="1"/>
      <c r="L158" s="1"/>
    </row>
    <row r="159" spans="3:12" ht="15">
      <c r="C159" s="84"/>
      <c r="D159" s="74"/>
      <c r="E159" s="75"/>
      <c r="F159" s="85"/>
      <c r="G159" s="1"/>
      <c r="I159" s="1"/>
      <c r="J159" s="1"/>
      <c r="K159" s="1"/>
      <c r="L159" s="1"/>
    </row>
    <row r="160" spans="3:12" ht="15">
      <c r="C160" s="84"/>
      <c r="D160" s="74"/>
      <c r="E160" s="75"/>
      <c r="F160" s="85"/>
      <c r="G160" s="1"/>
      <c r="I160" s="1"/>
      <c r="J160" s="1"/>
      <c r="K160" s="1"/>
      <c r="L160" s="1"/>
    </row>
    <row r="161" spans="3:12" ht="15">
      <c r="C161" s="84"/>
      <c r="D161" s="74"/>
      <c r="E161" s="75"/>
      <c r="F161" s="85"/>
      <c r="G161" s="1"/>
      <c r="I161" s="1"/>
      <c r="J161" s="1"/>
      <c r="K161" s="1"/>
      <c r="L161" s="1"/>
    </row>
    <row r="162" spans="3:12" ht="15">
      <c r="C162" s="84"/>
      <c r="D162" s="74"/>
      <c r="E162" s="75"/>
      <c r="F162" s="85"/>
      <c r="G162" s="1"/>
      <c r="I162" s="1"/>
      <c r="J162" s="1"/>
      <c r="K162" s="1"/>
      <c r="L162" s="1"/>
    </row>
    <row r="163" spans="3:12" ht="15">
      <c r="C163" s="84"/>
      <c r="D163" s="74"/>
      <c r="E163" s="75"/>
      <c r="F163" s="85"/>
      <c r="G163" s="1"/>
      <c r="I163" s="1"/>
      <c r="J163" s="1"/>
      <c r="K163" s="1"/>
      <c r="L163" s="1"/>
    </row>
    <row r="164" spans="3:12" ht="15">
      <c r="C164" s="84"/>
      <c r="D164" s="74"/>
      <c r="E164" s="75"/>
      <c r="F164" s="85"/>
      <c r="G164" s="1"/>
      <c r="I164" s="1"/>
      <c r="J164" s="1"/>
      <c r="K164" s="1"/>
      <c r="L164" s="1"/>
    </row>
    <row r="165" spans="3:12" ht="15">
      <c r="C165" s="84"/>
      <c r="D165" s="74"/>
      <c r="E165" s="75"/>
      <c r="F165" s="85"/>
      <c r="G165" s="1"/>
      <c r="I165" s="1"/>
      <c r="J165" s="1"/>
      <c r="K165" s="1"/>
      <c r="L165" s="1"/>
    </row>
    <row r="166" spans="3:12" ht="15">
      <c r="C166" s="84"/>
      <c r="D166" s="74"/>
      <c r="E166" s="75"/>
      <c r="F166" s="85"/>
      <c r="G166" s="1"/>
      <c r="I166" s="1"/>
      <c r="J166" s="1"/>
      <c r="K166" s="1"/>
      <c r="L166" s="1"/>
    </row>
    <row r="167" spans="3:12" ht="15">
      <c r="C167" s="84"/>
      <c r="D167" s="74"/>
      <c r="E167" s="75"/>
      <c r="F167" s="85"/>
      <c r="G167" s="1"/>
      <c r="I167" s="1"/>
      <c r="J167" s="1"/>
      <c r="K167" s="1"/>
      <c r="L167" s="1"/>
    </row>
    <row r="168" spans="3:12" ht="15">
      <c r="C168" s="84"/>
      <c r="D168" s="74"/>
      <c r="E168" s="75"/>
      <c r="F168" s="85"/>
      <c r="G168" s="1"/>
      <c r="I168" s="1"/>
      <c r="J168" s="1"/>
      <c r="K168" s="1"/>
      <c r="L168" s="1"/>
    </row>
    <row r="169" spans="3:12" ht="15">
      <c r="C169" s="84"/>
      <c r="D169" s="74"/>
      <c r="E169" s="75"/>
      <c r="F169" s="85"/>
      <c r="G169" s="1"/>
      <c r="I169" s="1"/>
      <c r="J169" s="1"/>
      <c r="K169" s="1"/>
      <c r="L169" s="1"/>
    </row>
    <row r="170" spans="3:12" ht="15">
      <c r="C170" s="84"/>
      <c r="D170" s="74"/>
      <c r="E170" s="75"/>
      <c r="F170" s="85"/>
      <c r="G170" s="1"/>
      <c r="I170" s="1"/>
      <c r="J170" s="1"/>
      <c r="K170" s="1"/>
      <c r="L170" s="1"/>
    </row>
    <row r="171" spans="3:12" ht="15">
      <c r="C171" s="84"/>
      <c r="D171" s="74"/>
      <c r="E171" s="75"/>
      <c r="F171" s="85"/>
      <c r="G171" s="1"/>
      <c r="I171" s="1"/>
      <c r="J171" s="1"/>
      <c r="K171" s="1"/>
      <c r="L171" s="1"/>
    </row>
    <row r="172" spans="3:12" ht="15">
      <c r="C172" s="84"/>
      <c r="D172" s="74"/>
      <c r="E172" s="75"/>
      <c r="F172" s="85"/>
      <c r="G172" s="1"/>
      <c r="I172" s="1"/>
      <c r="J172" s="1"/>
      <c r="K172" s="1"/>
      <c r="L172" s="1"/>
    </row>
    <row r="173" spans="3:12" ht="15">
      <c r="C173" s="84"/>
      <c r="D173" s="74"/>
      <c r="E173" s="75"/>
      <c r="F173" s="85"/>
      <c r="G173" s="1"/>
      <c r="I173" s="1"/>
      <c r="J173" s="1"/>
      <c r="K173" s="1"/>
      <c r="L173" s="1"/>
    </row>
    <row r="174" spans="3:12" ht="15">
      <c r="C174" s="84"/>
      <c r="D174" s="74"/>
      <c r="E174" s="75"/>
      <c r="F174" s="85"/>
      <c r="G174" s="1"/>
      <c r="I174" s="1"/>
      <c r="J174" s="1"/>
      <c r="K174" s="1"/>
      <c r="L174" s="1"/>
    </row>
    <row r="175" spans="3:12" ht="15">
      <c r="C175" s="84"/>
      <c r="D175" s="74"/>
      <c r="E175" s="75"/>
      <c r="F175" s="85"/>
      <c r="G175" s="1"/>
      <c r="I175" s="1"/>
      <c r="J175" s="1"/>
      <c r="K175" s="1"/>
      <c r="L175" s="1"/>
    </row>
    <row r="176" spans="3:12" ht="15">
      <c r="C176" s="84"/>
      <c r="D176" s="74"/>
      <c r="E176" s="75"/>
      <c r="F176" s="85"/>
      <c r="G176" s="1"/>
      <c r="I176" s="1"/>
      <c r="J176" s="1"/>
      <c r="K176" s="1"/>
      <c r="L176" s="1"/>
    </row>
    <row r="177" spans="3:12" ht="15">
      <c r="C177" s="84"/>
      <c r="D177" s="74"/>
      <c r="E177" s="75"/>
      <c r="F177" s="85"/>
      <c r="G177" s="1"/>
      <c r="I177" s="1"/>
      <c r="J177" s="1"/>
      <c r="K177" s="1"/>
      <c r="L177" s="1"/>
    </row>
    <row r="178" spans="3:12" ht="15">
      <c r="C178" s="84"/>
      <c r="D178" s="74"/>
      <c r="E178" s="75"/>
      <c r="F178" s="85"/>
      <c r="G178" s="1"/>
      <c r="I178" s="1"/>
      <c r="J178" s="1"/>
      <c r="K178" s="1"/>
      <c r="L178" s="1"/>
    </row>
    <row r="179" spans="3:12" ht="15">
      <c r="C179" s="84"/>
      <c r="D179" s="74"/>
      <c r="E179" s="75"/>
      <c r="F179" s="85"/>
      <c r="G179" s="1"/>
      <c r="I179" s="1"/>
      <c r="J179" s="1"/>
      <c r="K179" s="1"/>
      <c r="L179" s="1"/>
    </row>
    <row r="180" spans="3:12" ht="15">
      <c r="C180" s="84"/>
      <c r="D180" s="74"/>
      <c r="E180" s="75"/>
      <c r="F180" s="85"/>
      <c r="G180" s="1"/>
      <c r="I180" s="1"/>
      <c r="J180" s="1"/>
      <c r="K180" s="1"/>
      <c r="L180" s="1"/>
    </row>
    <row r="181" spans="3:12" ht="15">
      <c r="C181" s="84"/>
      <c r="D181" s="74"/>
      <c r="E181" s="75"/>
      <c r="F181" s="85"/>
      <c r="G181" s="1"/>
      <c r="I181" s="1"/>
      <c r="J181" s="1"/>
      <c r="K181" s="1"/>
      <c r="L181" s="1"/>
    </row>
    <row r="182" spans="3:12" ht="15">
      <c r="C182" s="84"/>
      <c r="D182" s="74"/>
      <c r="E182" s="75"/>
      <c r="F182" s="85"/>
      <c r="G182" s="1"/>
      <c r="I182" s="1"/>
      <c r="J182" s="1"/>
      <c r="K182" s="1"/>
      <c r="L182" s="1"/>
    </row>
    <row r="183" spans="3:12" ht="15">
      <c r="C183" s="84"/>
      <c r="D183" s="74"/>
      <c r="E183" s="75"/>
      <c r="F183" s="85"/>
      <c r="G183" s="1"/>
      <c r="I183" s="1"/>
      <c r="J183" s="1"/>
      <c r="K183" s="1"/>
      <c r="L183" s="1"/>
    </row>
    <row r="184" spans="3:12" ht="15">
      <c r="C184" s="84"/>
      <c r="D184" s="74"/>
      <c r="E184" s="75"/>
      <c r="F184" s="85"/>
      <c r="G184" s="1"/>
      <c r="I184" s="1"/>
      <c r="J184" s="1"/>
      <c r="K184" s="1"/>
      <c r="L184" s="1"/>
    </row>
    <row r="185" spans="3:12" ht="15">
      <c r="C185" s="84"/>
      <c r="D185" s="74"/>
      <c r="E185" s="75"/>
      <c r="F185" s="85"/>
      <c r="G185" s="1"/>
      <c r="I185" s="1"/>
      <c r="J185" s="1"/>
      <c r="K185" s="1"/>
      <c r="L185" s="1"/>
    </row>
    <row r="186" spans="3:12" ht="15">
      <c r="C186" s="84"/>
      <c r="D186" s="74"/>
      <c r="E186" s="75"/>
      <c r="F186" s="85"/>
      <c r="G186" s="1"/>
      <c r="I186" s="1"/>
      <c r="J186" s="1"/>
      <c r="K186" s="1"/>
      <c r="L186" s="1"/>
    </row>
    <row r="187" spans="3:12" ht="15">
      <c r="C187" s="84"/>
      <c r="D187" s="74"/>
      <c r="E187" s="75"/>
      <c r="F187" s="85"/>
      <c r="G187" s="1"/>
      <c r="I187" s="1"/>
      <c r="J187" s="1"/>
      <c r="K187" s="1"/>
      <c r="L187" s="1"/>
    </row>
    <row r="188" spans="3:12" ht="15">
      <c r="C188" s="84"/>
      <c r="D188" s="74"/>
      <c r="E188" s="75"/>
      <c r="F188" s="85"/>
      <c r="G188" s="1"/>
      <c r="I188" s="1"/>
      <c r="J188" s="1"/>
      <c r="K188" s="1"/>
      <c r="L188" s="1"/>
    </row>
    <row r="189" spans="3:12" ht="15">
      <c r="C189" s="84"/>
      <c r="D189" s="74"/>
      <c r="E189" s="75"/>
      <c r="F189" s="85"/>
      <c r="G189" s="1"/>
      <c r="I189" s="1"/>
      <c r="J189" s="1"/>
      <c r="K189" s="1"/>
      <c r="L189" s="1"/>
    </row>
    <row r="190" spans="3:12" ht="15">
      <c r="C190" s="84"/>
      <c r="D190" s="74"/>
      <c r="E190" s="75"/>
      <c r="F190" s="85"/>
      <c r="G190" s="1"/>
      <c r="I190" s="1"/>
      <c r="J190" s="1"/>
      <c r="K190" s="1"/>
      <c r="L190" s="1"/>
    </row>
    <row r="191" spans="3:12" ht="15">
      <c r="C191" s="84"/>
      <c r="D191" s="74"/>
      <c r="E191" s="75"/>
      <c r="F191" s="85"/>
      <c r="G191" s="1"/>
      <c r="I191" s="1"/>
      <c r="J191" s="1"/>
      <c r="K191" s="1"/>
      <c r="L191" s="1"/>
    </row>
    <row r="192" spans="3:12" ht="15">
      <c r="C192" s="84"/>
      <c r="D192" s="74"/>
      <c r="E192" s="75"/>
      <c r="F192" s="85"/>
      <c r="G192" s="1"/>
      <c r="I192" s="1"/>
      <c r="J192" s="1"/>
      <c r="K192" s="1"/>
      <c r="L192" s="1"/>
    </row>
    <row r="193" spans="3:12" ht="15">
      <c r="C193" s="84"/>
      <c r="D193" s="74"/>
      <c r="E193" s="75"/>
      <c r="F193" s="85"/>
      <c r="G193" s="1"/>
      <c r="I193" s="1"/>
      <c r="J193" s="1"/>
      <c r="K193" s="1"/>
      <c r="L193" s="1"/>
    </row>
    <row r="194" spans="3:12" ht="15">
      <c r="C194" s="84"/>
      <c r="D194" s="74"/>
      <c r="E194" s="75"/>
      <c r="F194" s="85"/>
      <c r="G194" s="1"/>
      <c r="I194" s="1"/>
      <c r="J194" s="1"/>
      <c r="K194" s="1"/>
      <c r="L194" s="1"/>
    </row>
    <row r="195" spans="3:12" ht="15">
      <c r="C195" s="84"/>
      <c r="D195" s="74"/>
      <c r="E195" s="75"/>
      <c r="F195" s="85"/>
      <c r="G195" s="1"/>
      <c r="I195" s="1"/>
      <c r="J195" s="1"/>
      <c r="K195" s="1"/>
      <c r="L195" s="1"/>
    </row>
    <row r="196" spans="3:12" ht="15">
      <c r="C196" s="84"/>
      <c r="D196" s="74"/>
      <c r="E196" s="75"/>
      <c r="F196" s="85"/>
      <c r="G196" s="1"/>
      <c r="I196" s="1"/>
      <c r="J196" s="1"/>
      <c r="K196" s="1"/>
      <c r="L196" s="1"/>
    </row>
    <row r="197" spans="3:12" ht="15">
      <c r="C197" s="84"/>
      <c r="D197" s="74"/>
      <c r="E197" s="75"/>
      <c r="F197" s="85"/>
      <c r="G197" s="1"/>
      <c r="I197" s="1"/>
      <c r="J197" s="1"/>
      <c r="K197" s="1"/>
      <c r="L197" s="1"/>
    </row>
    <row r="198" spans="3:12" ht="15">
      <c r="C198" s="84"/>
      <c r="D198" s="74"/>
      <c r="E198" s="75"/>
      <c r="F198" s="85"/>
      <c r="G198" s="1"/>
      <c r="I198" s="1"/>
      <c r="J198" s="1"/>
      <c r="K198" s="1"/>
      <c r="L198" s="1"/>
    </row>
  </sheetData>
  <sheetProtection password="F79C" sheet="1" objects="1" scenarios="1" selectLockedCells="1"/>
  <mergeCells count="21">
    <mergeCell ref="B115:F115"/>
    <mergeCell ref="B114:F114"/>
    <mergeCell ref="N115:P115"/>
    <mergeCell ref="N114:P114"/>
    <mergeCell ref="G107:G112"/>
    <mergeCell ref="G7:G52"/>
    <mergeCell ref="G58:G105"/>
    <mergeCell ref="G53:G57"/>
    <mergeCell ref="I107:I112"/>
    <mergeCell ref="H107:H112"/>
    <mergeCell ref="H58:H105"/>
    <mergeCell ref="H7:H52"/>
    <mergeCell ref="I7:I52"/>
    <mergeCell ref="I53:I57"/>
    <mergeCell ref="H53:H57"/>
    <mergeCell ref="I58:I105"/>
    <mergeCell ref="B1:C1"/>
    <mergeCell ref="M1:P1"/>
    <mergeCell ref="B3:C3"/>
    <mergeCell ref="D3:E3"/>
    <mergeCell ref="F3:O3"/>
  </mergeCells>
  <conditionalFormatting sqref="P12:P112">
    <cfRule type="cellIs" priority="586" dxfId="4" operator="equal">
      <formula>"NEVYHOVUJE"</formula>
    </cfRule>
    <cfRule type="cellIs" priority="587" dxfId="3" operator="equal">
      <formula>"VYHOVUJE"</formula>
    </cfRule>
  </conditionalFormatting>
  <conditionalFormatting sqref="D53:D57">
    <cfRule type="containsBlanks" priority="118" dxfId="15">
      <formula>LEN(TRIM(D53))=0</formula>
    </cfRule>
  </conditionalFormatting>
  <conditionalFormatting sqref="P53:P57">
    <cfRule type="cellIs" priority="113" dxfId="4" operator="equal">
      <formula>"NEVYHOVUJE"</formula>
    </cfRule>
    <cfRule type="cellIs" priority="114" dxfId="3" operator="equal">
      <formula>"VYHOVUJE"</formula>
    </cfRule>
  </conditionalFormatting>
  <conditionalFormatting sqref="D56:D57">
    <cfRule type="containsBlanks" priority="112" dxfId="15">
      <formula>LEN(TRIM(D56))=0</formula>
    </cfRule>
  </conditionalFormatting>
  <conditionalFormatting sqref="D58:D105">
    <cfRule type="containsBlanks" priority="109" dxfId="15">
      <formula>LEN(TRIM(D58))=0</formula>
    </cfRule>
  </conditionalFormatting>
  <conditionalFormatting sqref="P58:P105">
    <cfRule type="cellIs" priority="104" dxfId="4" operator="equal">
      <formula>"NEVYHOVUJE"</formula>
    </cfRule>
    <cfRule type="cellIs" priority="105" dxfId="3" operator="equal">
      <formula>"VYHOVUJE"</formula>
    </cfRule>
  </conditionalFormatting>
  <conditionalFormatting sqref="D106">
    <cfRule type="containsBlanks" priority="41" dxfId="15">
      <formula>LEN(TRIM(D106))=0</formula>
    </cfRule>
  </conditionalFormatting>
  <conditionalFormatting sqref="P106">
    <cfRule type="cellIs" priority="38" dxfId="4" operator="equal">
      <formula>"NEVYHOVUJE"</formula>
    </cfRule>
    <cfRule type="cellIs" priority="39" dxfId="3" operator="equal">
      <formula>"VYHOVUJE"</formula>
    </cfRule>
  </conditionalFormatting>
  <conditionalFormatting sqref="D107:D112">
    <cfRule type="containsBlanks" priority="35" dxfId="15">
      <formula>LEN(TRIM(D107))=0</formula>
    </cfRule>
  </conditionalFormatting>
  <conditionalFormatting sqref="P107:P112">
    <cfRule type="cellIs" priority="30" dxfId="4" operator="equal">
      <formula>"NEVYHOVUJE"</formula>
    </cfRule>
    <cfRule type="cellIs" priority="31" dxfId="3" operator="equal">
      <formula>"VYHOVUJE"</formula>
    </cfRule>
  </conditionalFormatting>
  <conditionalFormatting sqref="D110:D112">
    <cfRule type="containsBlanks" priority="29" dxfId="15">
      <formula>LEN(TRIM(D110))=0</formula>
    </cfRule>
  </conditionalFormatting>
  <conditionalFormatting sqref="B7">
    <cfRule type="containsBlanks" priority="24" dxfId="15">
      <formula>LEN(TRIM(B7))=0</formula>
    </cfRule>
  </conditionalFormatting>
  <conditionalFormatting sqref="B7">
    <cfRule type="cellIs" priority="23" dxfId="16" operator="greaterThanOrEqual">
      <formula>1</formula>
    </cfRule>
  </conditionalFormatting>
  <conditionalFormatting sqref="B8 B11 B14 B17 B20 B23 B26 B29 B32 B35 B38 B41 B44 B47 B50 B53 B56 B59 B62 B65 B68 B71 B74 B77 B80 B83 B86 B89 B92 B95 B98 B101 B104 B107 B110">
    <cfRule type="containsBlanks" priority="22" dxfId="15">
      <formula>LEN(TRIM(B8))=0</formula>
    </cfRule>
  </conditionalFormatting>
  <conditionalFormatting sqref="B8 B11 B14 B17 B20 B23 B26 B29 B32 B35 B38 B41 B44 B47 B50 B53 B56 B59 B62 B65 B68 B71 B74 B77 B80 B83 B86 B89 B92 B95 B98 B101 B104 B107 B110">
    <cfRule type="cellIs" priority="21" dxfId="16" operator="greaterThanOrEqual">
      <formula>1</formula>
    </cfRule>
  </conditionalFormatting>
  <conditionalFormatting sqref="B9 B12 B15 B18 B21 B24 B27 B30 B33 B36 B39 B42 B45 B48 B51 B54 B57 B60 B63 B66 B69 B72 B75 B78 B81 B84 B87 B90 B93 B96 B99 B102 B105 B108 B111">
    <cfRule type="containsBlanks" priority="20" dxfId="15">
      <formula>LEN(TRIM(B9))=0</formula>
    </cfRule>
  </conditionalFormatting>
  <conditionalFormatting sqref="B9 B12 B15 B18 B21 B24 B27 B30 B33 B36 B39 B42 B45 B48 B51 B54 B57 B60 B63 B66 B69 B72 B75 B78 B81 B84 B87 B90 B93 B96 B99 B102 B105 B108 B111">
    <cfRule type="cellIs" priority="19" dxfId="16" operator="greaterThanOrEqual">
      <formula>1</formula>
    </cfRule>
  </conditionalFormatting>
  <conditionalFormatting sqref="B10 B13 B16 B19 B22 B25 B28 B31 B34 B37 B40 B43 B46 B49 B52 B55 B58 B61 B64 B67 B70 B73 B76 B79 B82 B85 B88 B91 B94 B97 B100 B103 B106 B109 B112">
    <cfRule type="containsBlanks" priority="18" dxfId="15">
      <formula>LEN(TRIM(B10))=0</formula>
    </cfRule>
  </conditionalFormatting>
  <conditionalFormatting sqref="B10 B13 B16 B19 B22 B25 B28 B31 B34 B37 B40 B43 B46 B49 B52 B55 B58 B61 B64 B67 B70 B73 B76 B79 B82 B85 B88 B91 B94 B97 B100 B103 B106 B109 B112">
    <cfRule type="cellIs" priority="17" dxfId="16" operator="greaterThanOrEqual">
      <formula>1</formula>
    </cfRule>
  </conditionalFormatting>
  <conditionalFormatting sqref="D7:D52">
    <cfRule type="containsBlanks" priority="16" dxfId="15">
      <formula>LEN(TRIM(D7))=0</formula>
    </cfRule>
  </conditionalFormatting>
  <conditionalFormatting sqref="P7:P9">
    <cfRule type="cellIs" priority="14" dxfId="4" operator="equal">
      <formula>"NEVYHOVUJE"</formula>
    </cfRule>
    <cfRule type="cellIs" priority="15" dxfId="3" operator="equal">
      <formula>"VYHOVUJE"</formula>
    </cfRule>
  </conditionalFormatting>
  <conditionalFormatting sqref="N7:N9 N12:N13 N16:N17 N20:N21 N24:N25 N28:N29 N32:N33 N36:N37 N40:N41 N44:N45 N48:N49 N52:N53 N56:N57 N60:N61 N64:N65 N68:N69 N72:N73 N76:N77 N80:N81 N84:N85 N88:N89 N92:N93 N96:N97 N100:N101 N104:N105 N108:N109 N112">
    <cfRule type="notContainsBlanks" priority="12" dxfId="2">
      <formula>LEN(TRIM(N7))&gt;0</formula>
    </cfRule>
    <cfRule type="containsBlanks" priority="13" dxfId="1">
      <formula>LEN(TRIM(N7))=0</formula>
    </cfRule>
  </conditionalFormatting>
  <conditionalFormatting sqref="N7:N9 N12:N13 N16:N17 N20:N21 N24:N25 N28:N29 N32:N33 N36:N37 N40:N41 N44:N45 N48:N49 N52:N53 N56:N57 N60:N61 N64:N65 N68:N69 N72:N73 N76:N77 N80:N81 N84:N85 N88:N89 N92:N93 N96:N97 N100:N101 N104:N105 N108:N109 N112">
    <cfRule type="notContainsBlanks" priority="11" dxfId="0">
      <formula>LEN(TRIM(N7))&gt;0</formula>
    </cfRule>
  </conditionalFormatting>
  <conditionalFormatting sqref="P10">
    <cfRule type="cellIs" priority="9" dxfId="4" operator="equal">
      <formula>"NEVYHOVUJE"</formula>
    </cfRule>
    <cfRule type="cellIs" priority="10" dxfId="3" operator="equal">
      <formula>"VYHOVUJE"</formula>
    </cfRule>
  </conditionalFormatting>
  <conditionalFormatting sqref="N10 N14 N18 N22 N26 N30 N34 N38 N42 N46 N50 N54 N58 N62 N66 N70 N74 N78 N82 N86 N90 N94 N98 N102 N106 N110">
    <cfRule type="notContainsBlanks" priority="7" dxfId="2">
      <formula>LEN(TRIM(N10))&gt;0</formula>
    </cfRule>
    <cfRule type="containsBlanks" priority="8" dxfId="1">
      <formula>LEN(TRIM(N10))=0</formula>
    </cfRule>
  </conditionalFormatting>
  <conditionalFormatting sqref="N10 N14 N18 N22 N26 N30 N34 N38 N42 N46 N50 N54 N58 N62 N66 N70 N74 N78 N82 N86 N90 N94 N98 N102 N106 N110">
    <cfRule type="notContainsBlanks" priority="6" dxfId="0">
      <formula>LEN(TRIM(N10))&gt;0</formula>
    </cfRule>
  </conditionalFormatting>
  <conditionalFormatting sqref="P11">
    <cfRule type="cellIs" priority="4" dxfId="4" operator="equal">
      <formula>"NEVYHOVUJE"</formula>
    </cfRule>
    <cfRule type="cellIs" priority="5" dxfId="3" operator="equal">
      <formula>"VYHOVUJE"</formula>
    </cfRule>
  </conditionalFormatting>
  <conditionalFormatting sqref="N11 N15 N19 N23 N27 N31 N35 N39 N43 N47 N51 N55 N59 N63 N67 N71 N75 N79 N83 N87 N91 N95 N99 N103 N107 N111">
    <cfRule type="notContainsBlanks" priority="2" dxfId="2">
      <formula>LEN(TRIM(N11))&gt;0</formula>
    </cfRule>
    <cfRule type="containsBlanks" priority="3" dxfId="1">
      <formula>LEN(TRIM(N11))=0</formula>
    </cfRule>
  </conditionalFormatting>
  <conditionalFormatting sqref="N11 N15 N19 N23 N27 N31 N35 N39 N43 N47 N51 N55 N59 N63 N67 N71 N75 N79 N83 N87 N91 N95 N99 N103 N107 N111">
    <cfRule type="notContainsBlanks" priority="1" dxfId="0">
      <formula>LEN(TRIM(N11))&gt;0</formula>
    </cfRule>
  </conditionalFormatting>
  <dataValidations count="1" disablePrompts="1">
    <dataValidation type="list" showInputMessage="1" showErrorMessage="1" sqref="E56:E57 E110:E112">
      <formula1>"ks,balení,sada,litr,kg,pár,role,karton,"</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2016-05-03T07:10:50Z</cp:lastPrinted>
  <dcterms:created xsi:type="dcterms:W3CDTF">2014-03-05T12:43:32Z</dcterms:created>
  <dcterms:modified xsi:type="dcterms:W3CDTF">2016-05-05T08:43:11Z</dcterms:modified>
  <cp:category/>
  <cp:version/>
  <cp:contentType/>
  <cp:contentStatus/>
</cp:coreProperties>
</file>