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uzivatel\Desktop\Veřejné zakázky\ZČU II nábytek - 039_2022\"/>
    </mc:Choice>
  </mc:AlternateContent>
  <xr:revisionPtr revIDLastSave="0" documentId="13_ncr:1_{C3D71392-090D-4570-A928-318710678CAA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Nábytek" sheetId="1" r:id="rId1"/>
  </sheets>
  <definedNames>
    <definedName name="_xlnm.Print_Area" localSheetId="0">Nábytek!$B$1:$W$14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8" i="1" l="1"/>
  <c r="V8" i="1"/>
  <c r="U9" i="1"/>
  <c r="V9" i="1"/>
  <c r="U10" i="1"/>
  <c r="V10" i="1"/>
  <c r="U11" i="1"/>
  <c r="V11" i="1"/>
  <c r="R8" i="1"/>
  <c r="R9" i="1"/>
  <c r="R10" i="1"/>
  <c r="R11" i="1"/>
  <c r="V7" i="1"/>
  <c r="U7" i="1"/>
  <c r="R7" i="1"/>
  <c r="S14" i="1" l="1"/>
  <c r="T14" i="1"/>
</calcChain>
</file>

<file path=xl/sharedStrings.xml><?xml version="1.0" encoding="utf-8"?>
<sst xmlns="http://schemas.openxmlformats.org/spreadsheetml/2006/main" count="78" uniqueCount="62">
  <si>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</si>
  <si>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</si>
  <si>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</si>
  <si>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</si>
  <si>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</si>
  <si>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</si>
  <si>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</si>
  <si>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</si>
  <si>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</si>
  <si>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</si>
  <si>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</si>
  <si>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</si>
  <si>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</si>
  <si>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</si>
  <si>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</si>
  <si>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</si>
  <si>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</si>
  <si>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</si>
  <si>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</si>
  <si>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</si>
  <si>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</si>
  <si>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</si>
  <si>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</si>
  <si>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</si>
  <si>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</si>
  <si>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</si>
  <si>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</si>
  <si>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</si>
  <si>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</si>
  <si>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</si>
  <si>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</si>
  <si>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</si>
  <si>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</si>
  <si>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</si>
  <si>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</si>
  <si>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39113000-7 - Různá sedadla a židle</t>
  </si>
  <si>
    <t>39121200-8 - Stoly</t>
  </si>
  <si>
    <t>39122000-3 - Skříně a knihovny</t>
  </si>
  <si>
    <t xml:space="preserve">39141100-3 - Police </t>
  </si>
  <si>
    <t xml:space="preserve">Termín dodání </t>
  </si>
  <si>
    <t>Příloha č. 2 Kupní smlouvy - technická specifikace
Nábytek pro ZČU (II.) 039 - 2022</t>
  </si>
  <si>
    <t>Židle konferenční s područkami</t>
  </si>
  <si>
    <t>Konferenční stolky kulaté</t>
  </si>
  <si>
    <t>sada</t>
  </si>
  <si>
    <t>Nástěnná police dřevěná bílá</t>
  </si>
  <si>
    <t>Skříň otevřená vysoká</t>
  </si>
  <si>
    <t>Multifunkční stolička</t>
  </si>
  <si>
    <t>Společná faktura</t>
  </si>
  <si>
    <t>do 15.3.2023</t>
  </si>
  <si>
    <t>Bc. Jana Saláková,
Tel.: 37763 6101</t>
  </si>
  <si>
    <t>Veleslavínova 42,
301 00 Plzeň, 
Fakulta pedagogická - Katedra anglického jazyka,
místnost VC 328</t>
  </si>
  <si>
    <t>Dodání ve smontovaném stavu do určené místnosti.</t>
  </si>
  <si>
    <t>Ilustrační obrázek</t>
  </si>
  <si>
    <t>Dřevěná skříň otevřená, rozměry: výška 192 cm, šířka 80 cm, hloubka 40 cm. 
Barva bílá se 4 policemi. 
Tloušťka lamina min. 18 mm, hrany jsou olepeny ABS plastovou hranou o síle 1 mm v barvě dekoru. 
Nosnost police min. 15 kg. 
Hrany všech dílů jsou olepeny ABS plastovou hranou o síle 1 mm. 
Rektifikační kluzáky k vyrovnání nerovnosti podlahy až do 10 mm. 
Pohledová záda s možností umístění v prostoru.</t>
  </si>
  <si>
    <t>Konferenční a odkládací stolky, dřevovláknitá deska, podnoží masivní buk.
Rozměry: 
1. stolek: výška 51 cm, deska 49 cm (+/- 1 cm). 
Druhý stolek výška 45 cm, deska 35 cm (+/- 1 cm). 
Barva bílá. 
Sada obsahuje 2 kusy.</t>
  </si>
  <si>
    <t>Židle stohovatelná, černá síťovina na zádové opěrce, vínový sedák, pevná svařovaná kovová konstrukce.
Verze s prodručkami.
Rozměry: výška vč. opěráku min. 80 cm; výška sedáku min. 45 cm; hloubka sedáku min. 44 cm; šířka sedáku min. 44 cm; celková šířka min. 54 cm, výška područek min. 60 cm.
Nosnost min. 120 kg.</t>
  </si>
  <si>
    <t xml:space="preserve">Dřevěná nástěnná police s bočnicemi v bílé barvě. 
Délka 80 cm, hloubka cca 31 cm, výška cca 25 cm. 
Vyrobeno z laminátové dřevotřísky, hrany jsou opatřeny lištou. </t>
  </si>
  <si>
    <t>Nastavení výšky sedáku pomocí ruční smyčky, horní část otočná, měkká vložka sedáku, neustále pohyblivá díky oblé noze, plocha sedáku o průměru 330 mm, s měkkou textilní vložkou a protiskluzovou spodní deskou, barva černá. 
Výška sedáku: 450 - 630 mm. 
Nosnost min. 120 kg.</t>
  </si>
  <si>
    <t>ALBA Trinity</t>
  </si>
  <si>
    <t>IKEA</t>
  </si>
  <si>
    <t>KANONA</t>
  </si>
  <si>
    <t>KAISERKRAFT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</si>
</sst>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2" borderId="0" xfId="0" applyFill="1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0" fillId="5" borderId="10" xfId="0" applyNumberForma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4" fontId="0" fillId="0" borderId="12" xfId="0" applyNumberFormat="1" applyBorder="1" applyAlignment="1">
      <alignment horizontal="right" vertical="center" indent="2"/>
    </xf>
    <xf numFmtId="164" fontId="0" fillId="5" borderId="12" xfId="0" applyNumberForma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6000000}"/>
  </cellStyles>
  <dxfs count="13">
    <dxf>
      <font>
        <b/>
        <i val="0"/>
        <color rgb="FFFF0000"/>
      </font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647700</xdr:colOff>
      <xdr:row>6</xdr:row>
      <xdr:rowOff>123824</xdr:rowOff>
    </xdr:from>
    <xdr:to>
      <xdr:col>6</xdr:col>
      <xdr:colOff>1600200</xdr:colOff>
      <xdr:row>6</xdr:row>
      <xdr:rowOff>1257300</xdr:rowOff>
    </xdr:to>
    <xdr:pic>
      <xdr:nvPicPr>
        <xdr:cNvPr id="2" name="Obrázek 1" descr="Konferenční židle Triton NET (vínová)">
          <a:extLst>
            <a:ext uri="{FF2B5EF4-FFF2-40B4-BE49-F238E27FC236}">
              <a16:creationId xmlns:a16="http://schemas.microsoft.com/office/drawing/2014/main" id="{5C11E3A5-86C6-4B9F-8E83-DADF88C88B8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34900" y="3181349"/>
          <a:ext cx="952500" cy="1133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714375</xdr:colOff>
      <xdr:row>7</xdr:row>
      <xdr:rowOff>142876</xdr:rowOff>
    </xdr:from>
    <xdr:to>
      <xdr:col>6</xdr:col>
      <xdr:colOff>2124075</xdr:colOff>
      <xdr:row>7</xdr:row>
      <xdr:rowOff>1352550</xdr:rowOff>
    </xdr:to>
    <xdr:pic>
      <xdr:nvPicPr>
        <xdr:cNvPr id="3" name="Obrázek 2" descr="KRAGSTA Sada stolků, sada 2 ks, bílá">
          <a:extLst>
            <a:ext uri="{FF2B5EF4-FFF2-40B4-BE49-F238E27FC236}">
              <a16:creationId xmlns:a16="http://schemas.microsoft.com/office/drawing/2014/main" id="{F22C7B35-17FA-4D0D-A2C3-9D9A83D80CD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1575" y="4610101"/>
          <a:ext cx="1409700" cy="12096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942974</xdr:colOff>
      <xdr:row>8</xdr:row>
      <xdr:rowOff>114299</xdr:rowOff>
    </xdr:from>
    <xdr:to>
      <xdr:col>6</xdr:col>
      <xdr:colOff>1924050</xdr:colOff>
      <xdr:row>8</xdr:row>
      <xdr:rowOff>809624</xdr:rowOff>
    </xdr:to>
    <xdr:pic>
      <xdr:nvPicPr>
        <xdr:cNvPr id="4" name="Obrázek 3" descr="Nástěnná police PRIMO s bočnicemi, 800 x 310 x 250 mm, bílá">
          <a:extLst>
            <a:ext uri="{FF2B5EF4-FFF2-40B4-BE49-F238E27FC236}">
              <a16:creationId xmlns:a16="http://schemas.microsoft.com/office/drawing/2014/main" id="{E84F054C-E513-493A-9659-76AADC60F68E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30174" y="6124574"/>
          <a:ext cx="981076" cy="695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962025</xdr:colOff>
      <xdr:row>9</xdr:row>
      <xdr:rowOff>257175</xdr:rowOff>
    </xdr:from>
    <xdr:to>
      <xdr:col>6</xdr:col>
      <xdr:colOff>1827119</xdr:colOff>
      <xdr:row>9</xdr:row>
      <xdr:rowOff>1355352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3214C029-092C-4A3F-A85F-BBE4E6B65EB2}"/>
            </a:ext>
          </a:extLst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849225" y="7172325"/>
          <a:ext cx="865094" cy="1098177"/>
        </a:xfrm>
        <a:prstGeom prst="rect">
          <a:avLst/>
        </a:prstGeom>
      </xdr:spPr>
    </xdr:pic>
    <xdr:clientData/>
  </xdr:twoCellAnchor>
  <xdr:twoCellAnchor editAs="oneCell">
    <xdr:from>
      <xdr:col>6</xdr:col>
      <xdr:colOff>781050</xdr:colOff>
      <xdr:row>10</xdr:row>
      <xdr:rowOff>133350</xdr:rowOff>
    </xdr:from>
    <xdr:to>
      <xdr:col>6</xdr:col>
      <xdr:colOff>2298102</xdr:colOff>
      <xdr:row>10</xdr:row>
      <xdr:rowOff>1240267</xdr:rowOff>
    </xdr:to>
    <xdr:pic>
      <xdr:nvPicPr>
        <xdr:cNvPr id="6" name="Obrázek 5" descr="interstuhl – Multifunkční stolička UP">
          <a:extLst>
            <a:ext uri="{FF2B5EF4-FFF2-40B4-BE49-F238E27FC236}">
              <a16:creationId xmlns:a16="http://schemas.microsoft.com/office/drawing/2014/main" id="{D7E0A8D6-3084-4688-B1EC-4F71CE5B8E6C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0" y="8877300"/>
          <a:ext cx="1517052" cy="11069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9"/>
  <sheetViews>
    <sheetView tabSelected="1" topLeftCell="L13" zoomScaleNormal="100" workbookViewId="0">
      <selection activeCell="T7" sqref="T7:T11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35.140625" style="1" customWidth="1"/>
    <col min="4" max="4" width="9.7109375" style="2" customWidth="1"/>
    <col min="5" max="5" width="9" style="3" customWidth="1"/>
    <col min="6" max="6" width="117.28515625" style="1" customWidth="1"/>
    <col min="7" max="7" width="44.140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3.5703125" style="4" customWidth="1"/>
    <col min="12" max="12" width="19.7109375" style="1" customWidth="1"/>
    <col min="13" max="13" width="27.42578125" hidden="1" customWidth="1"/>
    <col min="14" max="14" width="33.7109375" customWidth="1"/>
    <col min="15" max="15" width="26.7109375" customWidth="1"/>
    <col min="16" max="16" width="34.140625" style="4" customWidth="1"/>
    <col min="17" max="17" width="27.42578125" style="4" customWidth="1"/>
    <col min="18" max="18" width="17.7109375" style="4" hidden="1" customWidth="1"/>
    <col min="19" max="19" width="22.28515625" customWidth="1"/>
    <col min="20" max="20" width="22.85546875" customWidth="1"/>
    <col min="21" max="21" width="21" customWidth="1"/>
    <col min="22" max="22" width="20.42578125" customWidth="1"/>
    <col min="23" max="23" width="11.5703125" hidden="1" customWidth="1"/>
    <col min="24" max="24" width="32.85546875" style="5" customWidth="1"/>
  </cols>
  <sheetData>
    <row r="1" spans="1:24" ht="39" customHeight="1" x14ac:dyDescent="0.25">
      <c r="B1" s="78" t="s">
        <v>40</v>
      </c>
      <c r="C1" s="78"/>
      <c r="D1" s="78"/>
      <c r="E1" s="6"/>
      <c r="H1" s="36"/>
      <c r="I1" s="1"/>
      <c r="J1" s="1"/>
      <c r="K1" s="1"/>
      <c r="P1" s="1"/>
      <c r="Q1" s="1"/>
      <c r="R1" s="1"/>
      <c r="T1" s="7"/>
      <c r="U1" s="7"/>
      <c r="V1" s="7"/>
      <c r="W1" s="7"/>
      <c r="X1" s="7"/>
    </row>
    <row r="2" spans="1:24" ht="37.5" customHeight="1" x14ac:dyDescent="0.25">
      <c r="B2" s="8"/>
      <c r="C2" s="8"/>
      <c r="D2" s="8"/>
      <c r="E2" s="8"/>
      <c r="H2" s="83"/>
      <c r="I2" s="83"/>
      <c r="J2" s="83"/>
      <c r="K2" s="83"/>
      <c r="L2" s="83"/>
      <c r="M2" s="83"/>
      <c r="N2" s="83"/>
      <c r="O2" s="83"/>
      <c r="P2" s="83"/>
      <c r="Q2" s="83"/>
      <c r="R2" s="1"/>
      <c r="T2" s="7"/>
      <c r="U2" s="7"/>
      <c r="V2" s="7"/>
      <c r="W2" s="7"/>
      <c r="X2" s="7"/>
    </row>
    <row r="3" spans="1:24" ht="37.5" customHeight="1" x14ac:dyDescent="0.25">
      <c r="B3" s="9"/>
      <c r="C3" s="10" t="s">
        <v>0</v>
      </c>
      <c r="D3" s="64"/>
      <c r="E3" s="64"/>
      <c r="F3" s="64"/>
      <c r="G3" s="64"/>
      <c r="H3" s="83"/>
      <c r="I3" s="83"/>
      <c r="J3" s="83"/>
      <c r="K3" s="83"/>
      <c r="L3" s="83"/>
      <c r="M3" s="83"/>
      <c r="N3" s="83"/>
      <c r="O3" s="83"/>
      <c r="P3" s="83"/>
      <c r="Q3" s="83"/>
      <c r="R3" s="5"/>
      <c r="S3" s="11"/>
      <c r="T3" s="11"/>
      <c r="V3" s="11"/>
    </row>
    <row r="4" spans="1:24" ht="19.899999999999999" customHeight="1" thickBot="1" x14ac:dyDescent="0.3">
      <c r="B4" s="12"/>
      <c r="C4" s="10" t="s">
        <v>1</v>
      </c>
      <c r="D4" s="64"/>
      <c r="E4" s="64"/>
      <c r="F4" s="64"/>
      <c r="G4" s="64"/>
      <c r="H4" s="64"/>
      <c r="I4" s="64"/>
      <c r="J4" s="64"/>
      <c r="K4" s="11"/>
      <c r="L4" s="11"/>
      <c r="M4" s="11"/>
      <c r="N4" s="11"/>
      <c r="O4" s="11"/>
      <c r="P4" s="1"/>
      <c r="Q4" s="1"/>
      <c r="R4" s="1"/>
      <c r="S4" s="11"/>
      <c r="T4" s="11"/>
      <c r="V4" s="11"/>
      <c r="X4" s="13"/>
    </row>
    <row r="5" spans="1:24" ht="37.5" customHeight="1" thickBot="1" x14ac:dyDescent="0.3">
      <c r="B5" s="14"/>
      <c r="C5" s="15"/>
      <c r="D5" s="3"/>
      <c r="H5" s="16" t="s">
        <v>2</v>
      </c>
      <c r="I5" s="17"/>
      <c r="J5" s="17"/>
      <c r="K5" s="1"/>
      <c r="P5" s="1"/>
      <c r="Q5" s="18"/>
      <c r="R5" s="18"/>
      <c r="T5" s="16" t="s">
        <v>2</v>
      </c>
      <c r="X5" s="13"/>
    </row>
    <row r="6" spans="1:24" ht="69.75" customHeight="1" thickTop="1" thickBot="1" x14ac:dyDescent="0.3">
      <c r="B6" s="19" t="s">
        <v>3</v>
      </c>
      <c r="C6" s="20" t="s">
        <v>4</v>
      </c>
      <c r="D6" s="20" t="s">
        <v>5</v>
      </c>
      <c r="E6" s="20" t="s">
        <v>6</v>
      </c>
      <c r="F6" s="20" t="s">
        <v>7</v>
      </c>
      <c r="G6" s="20" t="s">
        <v>52</v>
      </c>
      <c r="H6" s="21" t="s">
        <v>8</v>
      </c>
      <c r="I6" s="20" t="s">
        <v>9</v>
      </c>
      <c r="J6" s="20" t="s">
        <v>10</v>
      </c>
      <c r="K6" s="20" t="s">
        <v>11</v>
      </c>
      <c r="L6" s="20" t="s">
        <v>12</v>
      </c>
      <c r="M6" s="20" t="s">
        <v>13</v>
      </c>
      <c r="N6" s="20" t="s">
        <v>14</v>
      </c>
      <c r="O6" s="22" t="s">
        <v>15</v>
      </c>
      <c r="P6" s="20" t="s">
        <v>16</v>
      </c>
      <c r="Q6" s="20" t="s">
        <v>39</v>
      </c>
      <c r="R6" s="20" t="s">
        <v>17</v>
      </c>
      <c r="S6" s="20" t="s">
        <v>18</v>
      </c>
      <c r="T6" s="23" t="s">
        <v>19</v>
      </c>
      <c r="U6" s="20" t="s">
        <v>20</v>
      </c>
      <c r="V6" s="20" t="s">
        <v>21</v>
      </c>
      <c r="W6" s="20" t="s">
        <v>22</v>
      </c>
      <c r="X6" s="20" t="s">
        <v>23</v>
      </c>
    </row>
    <row r="7" spans="1:24" ht="111" customHeight="1" thickTop="1" x14ac:dyDescent="0.25">
      <c r="A7" s="24"/>
      <c r="B7" s="37">
        <v>1</v>
      </c>
      <c r="C7" s="38" t="s">
        <v>41</v>
      </c>
      <c r="D7" s="39">
        <v>5</v>
      </c>
      <c r="E7" s="40" t="s">
        <v>24</v>
      </c>
      <c r="F7" s="41" t="s">
        <v>55</v>
      </c>
      <c r="G7" s="41"/>
      <c r="H7" s="69" t="s">
        <v>58</v>
      </c>
      <c r="I7" s="38" t="s">
        <v>25</v>
      </c>
      <c r="J7" s="38" t="s">
        <v>25</v>
      </c>
      <c r="K7" s="75" t="s">
        <v>47</v>
      </c>
      <c r="L7" s="84" t="s">
        <v>25</v>
      </c>
      <c r="M7" s="72"/>
      <c r="N7" s="87" t="s">
        <v>51</v>
      </c>
      <c r="O7" s="75" t="s">
        <v>49</v>
      </c>
      <c r="P7" s="75" t="s">
        <v>50</v>
      </c>
      <c r="Q7" s="87" t="s">
        <v>48</v>
      </c>
      <c r="R7" s="42">
        <f>D7*S7</f>
        <v>9500</v>
      </c>
      <c r="S7" s="43">
        <v>1900</v>
      </c>
      <c r="T7" s="66">
        <v>1900</v>
      </c>
      <c r="U7" s="44">
        <f>D7*T7</f>
        <v>9500</v>
      </c>
      <c r="V7" s="45" t="str">
        <f>IF(ISNUMBER(T7), IF(T7&gt;S7,"NEVYHOVUJE","VYHOVUJE")," ")</f>
        <v>VYHOVUJE</v>
      </c>
      <c r="W7" s="72"/>
      <c r="X7" s="40" t="s">
        <v>26</v>
      </c>
    </row>
    <row r="8" spans="1:24" ht="121.5" customHeight="1" x14ac:dyDescent="0.25">
      <c r="A8" s="24"/>
      <c r="B8" s="46">
        <v>2</v>
      </c>
      <c r="C8" s="47" t="s">
        <v>42</v>
      </c>
      <c r="D8" s="48">
        <v>1</v>
      </c>
      <c r="E8" s="49" t="s">
        <v>43</v>
      </c>
      <c r="F8" s="50" t="s">
        <v>54</v>
      </c>
      <c r="G8" s="50"/>
      <c r="H8" s="70" t="s">
        <v>59</v>
      </c>
      <c r="I8" s="47" t="s">
        <v>25</v>
      </c>
      <c r="J8" s="47" t="s">
        <v>25</v>
      </c>
      <c r="K8" s="76"/>
      <c r="L8" s="85"/>
      <c r="M8" s="73"/>
      <c r="N8" s="88"/>
      <c r="O8" s="76"/>
      <c r="P8" s="76"/>
      <c r="Q8" s="88"/>
      <c r="R8" s="51">
        <f>D8*S8</f>
        <v>5000</v>
      </c>
      <c r="S8" s="52">
        <v>5000</v>
      </c>
      <c r="T8" s="67">
        <v>4500</v>
      </c>
      <c r="U8" s="53">
        <f>D8*T8</f>
        <v>4500</v>
      </c>
      <c r="V8" s="54" t="str">
        <f t="shared" ref="V8:V11" si="0">IF(ISNUMBER(T8), IF(T8&gt;S8,"NEVYHOVUJE","VYHOVUJE")," ")</f>
        <v>VYHOVUJE</v>
      </c>
      <c r="W8" s="73"/>
      <c r="X8" s="49" t="s">
        <v>36</v>
      </c>
    </row>
    <row r="9" spans="1:24" ht="84.75" customHeight="1" x14ac:dyDescent="0.25">
      <c r="A9" s="24"/>
      <c r="B9" s="46">
        <v>3</v>
      </c>
      <c r="C9" s="47" t="s">
        <v>44</v>
      </c>
      <c r="D9" s="48">
        <v>3</v>
      </c>
      <c r="E9" s="49" t="s">
        <v>24</v>
      </c>
      <c r="F9" s="50" t="s">
        <v>56</v>
      </c>
      <c r="G9" s="50"/>
      <c r="H9" s="70" t="s">
        <v>60</v>
      </c>
      <c r="I9" s="47" t="s">
        <v>25</v>
      </c>
      <c r="J9" s="47" t="s">
        <v>25</v>
      </c>
      <c r="K9" s="76"/>
      <c r="L9" s="85"/>
      <c r="M9" s="73"/>
      <c r="N9" s="88"/>
      <c r="O9" s="76"/>
      <c r="P9" s="76"/>
      <c r="Q9" s="88"/>
      <c r="R9" s="51">
        <f>D9*S9</f>
        <v>3300</v>
      </c>
      <c r="S9" s="52">
        <v>1100</v>
      </c>
      <c r="T9" s="67">
        <v>1100</v>
      </c>
      <c r="U9" s="53">
        <f>D9*T9</f>
        <v>3300</v>
      </c>
      <c r="V9" s="54" t="str">
        <f t="shared" si="0"/>
        <v>VYHOVUJE</v>
      </c>
      <c r="W9" s="73"/>
      <c r="X9" s="49" t="s">
        <v>38</v>
      </c>
    </row>
    <row r="10" spans="1:24" ht="130.5" customHeight="1" x14ac:dyDescent="0.25">
      <c r="A10" s="24"/>
      <c r="B10" s="46">
        <v>4</v>
      </c>
      <c r="C10" s="47" t="s">
        <v>45</v>
      </c>
      <c r="D10" s="48">
        <v>2</v>
      </c>
      <c r="E10" s="49" t="s">
        <v>24</v>
      </c>
      <c r="F10" s="50" t="s">
        <v>53</v>
      </c>
      <c r="G10" s="50"/>
      <c r="H10" s="70" t="s">
        <v>60</v>
      </c>
      <c r="I10" s="47" t="s">
        <v>25</v>
      </c>
      <c r="J10" s="47" t="s">
        <v>25</v>
      </c>
      <c r="K10" s="76"/>
      <c r="L10" s="85"/>
      <c r="M10" s="73"/>
      <c r="N10" s="88"/>
      <c r="O10" s="76"/>
      <c r="P10" s="76"/>
      <c r="Q10" s="88"/>
      <c r="R10" s="51">
        <f>D10*S10</f>
        <v>14000</v>
      </c>
      <c r="S10" s="52">
        <v>7000</v>
      </c>
      <c r="T10" s="67">
        <v>7000</v>
      </c>
      <c r="U10" s="53">
        <f>D10*T10</f>
        <v>14000</v>
      </c>
      <c r="V10" s="54" t="str">
        <f t="shared" si="0"/>
        <v>VYHOVUJE</v>
      </c>
      <c r="W10" s="73"/>
      <c r="X10" s="49" t="s">
        <v>37</v>
      </c>
    </row>
    <row r="11" spans="1:24" ht="106.5" customHeight="1" thickBot="1" x14ac:dyDescent="0.3">
      <c r="A11" s="24"/>
      <c r="B11" s="55">
        <v>5</v>
      </c>
      <c r="C11" s="56" t="s">
        <v>46</v>
      </c>
      <c r="D11" s="57">
        <v>2</v>
      </c>
      <c r="E11" s="58" t="s">
        <v>24</v>
      </c>
      <c r="F11" s="59" t="s">
        <v>57</v>
      </c>
      <c r="G11" s="59"/>
      <c r="H11" s="71" t="s">
        <v>61</v>
      </c>
      <c r="I11" s="56" t="s">
        <v>25</v>
      </c>
      <c r="J11" s="56" t="s">
        <v>25</v>
      </c>
      <c r="K11" s="77"/>
      <c r="L11" s="86"/>
      <c r="M11" s="74"/>
      <c r="N11" s="89"/>
      <c r="O11" s="77"/>
      <c r="P11" s="77"/>
      <c r="Q11" s="89"/>
      <c r="R11" s="60">
        <f>D11*S11</f>
        <v>8000</v>
      </c>
      <c r="S11" s="61">
        <v>4000</v>
      </c>
      <c r="T11" s="68">
        <v>3500</v>
      </c>
      <c r="U11" s="62">
        <f>D11*T11</f>
        <v>7000</v>
      </c>
      <c r="V11" s="63" t="str">
        <f t="shared" si="0"/>
        <v>VYHOVUJE</v>
      </c>
      <c r="W11" s="74"/>
      <c r="X11" s="58" t="s">
        <v>35</v>
      </c>
    </row>
    <row r="12" spans="1:24" ht="13.5" customHeight="1" thickTop="1" thickBot="1" x14ac:dyDescent="0.3">
      <c r="C12"/>
      <c r="D12"/>
      <c r="E12"/>
      <c r="F12"/>
      <c r="G12"/>
      <c r="H12"/>
      <c r="I12"/>
      <c r="J12"/>
      <c r="K12"/>
      <c r="L12"/>
      <c r="P12"/>
      <c r="Q12"/>
      <c r="R12"/>
      <c r="U12" s="25"/>
    </row>
    <row r="13" spans="1:24" ht="60.75" customHeight="1" thickTop="1" thickBot="1" x14ac:dyDescent="0.3">
      <c r="B13" s="79" t="s">
        <v>27</v>
      </c>
      <c r="C13" s="79"/>
      <c r="D13" s="79"/>
      <c r="E13" s="79"/>
      <c r="F13" s="79"/>
      <c r="G13" s="79"/>
      <c r="H13" s="79"/>
      <c r="I13" s="79"/>
      <c r="J13" s="79"/>
      <c r="K13" s="79"/>
      <c r="L13" s="13"/>
      <c r="M13" s="13"/>
      <c r="N13" s="26"/>
      <c r="O13" s="26"/>
      <c r="P13" s="26"/>
      <c r="Q13" s="27"/>
      <c r="R13" s="27"/>
      <c r="S13" s="28" t="s">
        <v>28</v>
      </c>
      <c r="T13" s="80" t="s">
        <v>29</v>
      </c>
      <c r="U13" s="80"/>
      <c r="V13" s="80"/>
      <c r="W13" s="18"/>
    </row>
    <row r="14" spans="1:24" ht="33" customHeight="1" thickTop="1" thickBot="1" x14ac:dyDescent="0.3">
      <c r="B14" s="81" t="s">
        <v>30</v>
      </c>
      <c r="C14" s="81"/>
      <c r="D14" s="81"/>
      <c r="E14" s="81"/>
      <c r="F14" s="81"/>
      <c r="G14" s="81"/>
      <c r="H14" s="81"/>
      <c r="I14" s="65"/>
      <c r="J14" s="65"/>
      <c r="K14" s="29"/>
      <c r="N14" s="30"/>
      <c r="O14" s="30"/>
      <c r="P14" s="30"/>
      <c r="Q14" s="31"/>
      <c r="R14" s="31"/>
      <c r="S14" s="32">
        <f>SUM(R7:R11)</f>
        <v>39800</v>
      </c>
      <c r="T14" s="82">
        <f>SUM(U7:U11)</f>
        <v>38300</v>
      </c>
      <c r="U14" s="82"/>
      <c r="V14" s="82"/>
    </row>
    <row r="15" spans="1:24" s="33" customFormat="1" ht="15.75" thickTop="1" x14ac:dyDescent="0.25">
      <c r="B15" s="33" t="s">
        <v>31</v>
      </c>
      <c r="X15" s="34"/>
    </row>
    <row r="16" spans="1:24" s="33" customFormat="1" x14ac:dyDescent="0.25">
      <c r="B16" s="35" t="s">
        <v>32</v>
      </c>
      <c r="C16" s="33" t="s">
        <v>33</v>
      </c>
      <c r="X16" s="34"/>
    </row>
    <row r="17" spans="2:24" s="33" customFormat="1" x14ac:dyDescent="0.25">
      <c r="B17" s="35" t="s">
        <v>32</v>
      </c>
      <c r="C17" s="33" t="s">
        <v>34</v>
      </c>
      <c r="X17" s="34"/>
    </row>
    <row r="18" spans="2:24" s="33" customFormat="1" x14ac:dyDescent="0.25">
      <c r="X18" s="34"/>
    </row>
    <row r="19" spans="2:24" s="33" customFormat="1" x14ac:dyDescent="0.25">
      <c r="X19" s="34"/>
    </row>
    <row r="21" spans="2:24" x14ac:dyDescent="0.25">
      <c r="C21"/>
      <c r="E21"/>
      <c r="F21"/>
      <c r="G21"/>
      <c r="I21"/>
      <c r="J21"/>
      <c r="L21"/>
    </row>
    <row r="22" spans="2:24" x14ac:dyDescent="0.25">
      <c r="C22"/>
      <c r="E22"/>
      <c r="F22"/>
      <c r="G22"/>
      <c r="I22"/>
      <c r="J22"/>
      <c r="L22"/>
    </row>
    <row r="23" spans="2:24" x14ac:dyDescent="0.25">
      <c r="C23"/>
      <c r="E23"/>
      <c r="F23"/>
      <c r="G23"/>
      <c r="I23"/>
      <c r="J23"/>
      <c r="L23"/>
    </row>
    <row r="24" spans="2:24" x14ac:dyDescent="0.25">
      <c r="C24"/>
      <c r="E24"/>
      <c r="F24"/>
      <c r="G24"/>
      <c r="I24"/>
      <c r="J24"/>
      <c r="L24"/>
    </row>
    <row r="25" spans="2:24" x14ac:dyDescent="0.25">
      <c r="C25"/>
      <c r="E25"/>
      <c r="F25"/>
      <c r="G25"/>
      <c r="I25"/>
      <c r="J25"/>
      <c r="L25"/>
    </row>
    <row r="26" spans="2:24" x14ac:dyDescent="0.25">
      <c r="C26"/>
      <c r="E26"/>
      <c r="F26"/>
      <c r="G26"/>
      <c r="I26"/>
      <c r="J26"/>
      <c r="L26"/>
    </row>
    <row r="27" spans="2:24" x14ac:dyDescent="0.25">
      <c r="C27"/>
      <c r="E27"/>
      <c r="F27"/>
      <c r="G27"/>
      <c r="I27"/>
      <c r="J27"/>
      <c r="L27"/>
    </row>
    <row r="28" spans="2:24" x14ac:dyDescent="0.25">
      <c r="C28"/>
      <c r="E28"/>
      <c r="F28"/>
      <c r="G28"/>
      <c r="I28"/>
      <c r="J28"/>
      <c r="L28"/>
    </row>
    <row r="29" spans="2:24" x14ac:dyDescent="0.25">
      <c r="C29"/>
      <c r="E29"/>
      <c r="F29"/>
      <c r="G29"/>
      <c r="I29"/>
      <c r="J29"/>
      <c r="L29"/>
    </row>
    <row r="30" spans="2:24" x14ac:dyDescent="0.25">
      <c r="C30"/>
      <c r="E30"/>
      <c r="F30"/>
      <c r="G30"/>
      <c r="I30"/>
      <c r="J30"/>
      <c r="L30"/>
    </row>
    <row r="31" spans="2:24" x14ac:dyDescent="0.25">
      <c r="C31"/>
      <c r="E31"/>
      <c r="F31"/>
      <c r="G31"/>
      <c r="I31"/>
      <c r="J31"/>
      <c r="L31"/>
    </row>
    <row r="32" spans="2:24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  <row r="46" spans="3:12" x14ac:dyDescent="0.25">
      <c r="C46"/>
      <c r="E46"/>
      <c r="F46"/>
      <c r="G46"/>
      <c r="I46"/>
      <c r="J46"/>
      <c r="L46"/>
    </row>
    <row r="47" spans="3:12" x14ac:dyDescent="0.25">
      <c r="C47"/>
      <c r="E47"/>
      <c r="F47"/>
      <c r="G47"/>
      <c r="I47"/>
      <c r="J47"/>
      <c r="L47"/>
    </row>
    <row r="48" spans="3:12" x14ac:dyDescent="0.25">
      <c r="C48"/>
      <c r="E48"/>
      <c r="F48"/>
      <c r="G48"/>
      <c r="I48"/>
      <c r="J48"/>
      <c r="L48"/>
    </row>
    <row r="49" spans="3:12" x14ac:dyDescent="0.25">
      <c r="C49"/>
      <c r="E49"/>
      <c r="F49"/>
      <c r="G49"/>
      <c r="I49"/>
      <c r="J49"/>
      <c r="L49"/>
    </row>
  </sheetData>
  <sheetProtection algorithmName="SHA-512" hashValue="XHBTaIbjmoPod89mK9eDjMtn/dUsxMk1DSSe/GA2ImXksWuKzqj8ObAIPHuJ6PNzFklrLEBk5SC6XHFKtHFNMg==" saltValue="ksgR+6EUfV398kjMP2VFYQ==" spinCount="100000" sheet="1" objects="1" scenarios="1" selectLockedCells="1"/>
  <mergeCells count="14">
    <mergeCell ref="B14:H14"/>
    <mergeCell ref="T14:V14"/>
    <mergeCell ref="H2:Q3"/>
    <mergeCell ref="K7:K11"/>
    <mergeCell ref="L7:L11"/>
    <mergeCell ref="M7:M11"/>
    <mergeCell ref="N7:N11"/>
    <mergeCell ref="Q7:Q11"/>
    <mergeCell ref="W7:W11"/>
    <mergeCell ref="O7:O11"/>
    <mergeCell ref="P7:P11"/>
    <mergeCell ref="B1:D1"/>
    <mergeCell ref="B13:K13"/>
    <mergeCell ref="T13:V13"/>
  </mergeCells>
  <conditionalFormatting sqref="B7:B11 D7:D11">
    <cfRule type="expression" dxfId="12" priority="2">
      <formula>LEN(TRIM(B7))=0</formula>
    </cfRule>
  </conditionalFormatting>
  <conditionalFormatting sqref="B7:B11">
    <cfRule type="cellIs" dxfId="11" priority="3" operator="greaterThanOrEqual">
      <formula>1</formula>
    </cfRule>
  </conditionalFormatting>
  <conditionalFormatting sqref="V7:V11">
    <cfRule type="cellIs" dxfId="10" priority="4" operator="equal">
      <formula>"VYHOVUJE"</formula>
    </cfRule>
  </conditionalFormatting>
  <conditionalFormatting sqref="V7:V11">
    <cfRule type="cellIs" dxfId="9" priority="5" operator="equal">
      <formula>"NEVYHOVUJE"</formula>
    </cfRule>
  </conditionalFormatting>
  <conditionalFormatting sqref="H7:H11">
    <cfRule type="expression" dxfId="8" priority="6">
      <formula>LEN(TRIM(H7))=0</formula>
    </cfRule>
  </conditionalFormatting>
  <conditionalFormatting sqref="H7:H11">
    <cfRule type="expression" dxfId="7" priority="7">
      <formula>LEN(TRIM(H7))=0</formula>
    </cfRule>
  </conditionalFormatting>
  <conditionalFormatting sqref="H7:H11">
    <cfRule type="expression" dxfId="6" priority="8">
      <formula>LEN(TRIM(H7))&gt;0</formula>
    </cfRule>
  </conditionalFormatting>
  <conditionalFormatting sqref="H7:H11">
    <cfRule type="expression" dxfId="5" priority="9">
      <formula>LEN(TRIM(H7))&gt;0</formula>
    </cfRule>
  </conditionalFormatting>
  <conditionalFormatting sqref="H7:H11">
    <cfRule type="expression" dxfId="4" priority="10">
      <formula>LEN(TRIM(H7))&gt;0</formula>
    </cfRule>
  </conditionalFormatting>
  <conditionalFormatting sqref="T7:T11">
    <cfRule type="expression" dxfId="3" priority="11">
      <formula>LEN(TRIM(T7))=0</formula>
    </cfRule>
  </conditionalFormatting>
  <conditionalFormatting sqref="T7:T11">
    <cfRule type="expression" dxfId="2" priority="12">
      <formula>LEN(TRIM(T7))&gt;0</formula>
    </cfRule>
  </conditionalFormatting>
  <conditionalFormatting sqref="T7:T11">
    <cfRule type="expression" dxfId="1" priority="13">
      <formula>LEN(TRIM(T7))&gt;0</formula>
    </cfRule>
  </conditionalFormatting>
  <conditionalFormatting sqref="I7:I11">
    <cfRule type="containsText" dxfId="0" priority="14" operator="containsText" text="ANO">
      <formula>NOT(ISERROR(SEARCH("ANO",I7)))</formula>
    </cfRule>
  </conditionalFormatting>
  <dataValidations count="3">
    <dataValidation type="list" showInputMessage="1" showErrorMessage="1" sqref="I7:J11 L7" xr:uid="{00000000-0002-0000-0000-000000000000}">
      <formula1>"ANO,NE"</formula1>
      <formula2>0</formula2>
    </dataValidation>
    <dataValidation type="list" showInputMessage="1" showErrorMessage="1" sqref="E7:E11" xr:uid="{00000000-0002-0000-0000-000001000000}">
      <formula1>"ks,bal,sada,"</formula1>
      <formula2>0</formula2>
    </dataValidation>
    <dataValidation type="list" allowBlank="1" showInputMessage="1" showErrorMessage="1" sqref="X7:X11" xr:uid="{00000000-0002-0000-0000-000003000000}">
      <formula1>#REF!</formula1>
      <formula2>0</formula2>
    </dataValidation>
  </dataValidations>
  <pageMargins left="0.196527777777778" right="0.196527777777778" top="0.27569444444444402" bottom="0.196527777777778" header="0.51180555555555496" footer="0.51180555555555496"/>
  <pageSetup paperSize="9" scale="24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uzivatel</cp:lastModifiedBy>
  <cp:revision>2</cp:revision>
  <cp:lastPrinted>2022-12-12T12:14:40Z</cp:lastPrinted>
  <dcterms:created xsi:type="dcterms:W3CDTF">2014-03-05T12:43:32Z</dcterms:created>
  <dcterms:modified xsi:type="dcterms:W3CDTF">2022-12-21T05:31:02Z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