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7\1 výzva\"/>
    </mc:Choice>
  </mc:AlternateContent>
  <xr:revisionPtr revIDLastSave="0" documentId="13_ncr:1_{F2B614CA-751D-4841-AFC6-B915AE094C6B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S14" i="1"/>
  <c r="T16" i="1"/>
  <c r="S18" i="1"/>
  <c r="T8" i="1"/>
  <c r="S10" i="1"/>
  <c r="S11" i="1"/>
  <c r="S17" i="1"/>
  <c r="S22" i="1"/>
  <c r="S24" i="1"/>
  <c r="S25" i="1"/>
  <c r="T25" i="1"/>
  <c r="P25" i="1"/>
  <c r="S9" i="1"/>
  <c r="S15" i="1"/>
  <c r="S16" i="1"/>
  <c r="S21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S8" i="1"/>
  <c r="S13" i="1"/>
  <c r="T13" i="1"/>
  <c r="T14" i="1"/>
  <c r="T17" i="1"/>
  <c r="S19" i="1"/>
  <c r="T19" i="1"/>
  <c r="S20" i="1"/>
  <c r="T20" i="1"/>
  <c r="T22" i="1"/>
  <c r="P24" i="1"/>
  <c r="T11" i="1" l="1"/>
  <c r="T10" i="1"/>
  <c r="T21" i="1"/>
  <c r="T18" i="1"/>
  <c r="T15" i="1"/>
  <c r="T12" i="1"/>
  <c r="T9" i="1"/>
  <c r="T24" i="1"/>
  <c r="S23" i="1" l="1"/>
  <c r="T23" i="1"/>
  <c r="P23" i="1"/>
  <c r="P7" i="1"/>
  <c r="Q28" i="1" l="1"/>
  <c r="T7" i="1"/>
  <c r="S7" i="1" l="1"/>
  <c r="R28" i="1" s="1"/>
</calcChain>
</file>

<file path=xl/sharedStrings.xml><?xml version="1.0" encoding="utf-8"?>
<sst xmlns="http://schemas.openxmlformats.org/spreadsheetml/2006/main" count="100" uniqueCount="76">
  <si>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</si>
  <si>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</si>
  <si>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</si>
  <si>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</si>
  <si>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</si>
  <si>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</si>
  <si>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</si>
  <si>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</si>
  <si>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</si>
  <si>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</si>
  <si>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</si>
  <si>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</si>
  <si>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</si>
  <si>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</si>
  <si>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</si>
  <si>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</si>
  <si>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</si>
  <si>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</si>
  <si>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</si>
  <si>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</si>
  <si>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</si>
  <si>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</si>
  <si>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</si>
  <si>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</si>
  <si>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</si>
  <si>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</si>
  <si>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</si>
  <si>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</si>
  <si>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</si>
  <si>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</si>
  <si>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</si>
  <si>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</si>
  <si>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</si>
  <si>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007 - 2023 </t>
  </si>
  <si>
    <t>Flash disk 32 GB</t>
  </si>
  <si>
    <t>Flash disk 16 GB</t>
  </si>
  <si>
    <t>HDMI kabel 2m</t>
  </si>
  <si>
    <t>HDMI kabel 3m</t>
  </si>
  <si>
    <t>HDMI kabel 8m</t>
  </si>
  <si>
    <t>HDMI kabel 10m</t>
  </si>
  <si>
    <t>HDMI kabel 15m</t>
  </si>
  <si>
    <t>HDMI kabel 20m</t>
  </si>
  <si>
    <t>USB-C kabel 0,5m</t>
  </si>
  <si>
    <t>USB 3.0 &gt; USB-C</t>
  </si>
  <si>
    <t>Datový kabel - propojovací, délka 1 m, male konektor 1× USB-C (USB 3,2 Gen 1), 1× USB-A (USB 3.2 Gen 1), oboustranná koncovka, USB-C zakončení 90 st.</t>
  </si>
  <si>
    <t>USB prodlužky 10m</t>
  </si>
  <si>
    <t>RJ 45 &gt; USB redukce</t>
  </si>
  <si>
    <t>RJ 45 &gt; USB-c redukce</t>
  </si>
  <si>
    <t>Bc. Martin Šafránek, 
Tel.: 37763 4792</t>
  </si>
  <si>
    <t>Teslova 9, 
301 00 Plzeň,
Nové technologie – výzkumné centrum - Správa výzkumného centra,
místnost TF 102</t>
  </si>
  <si>
    <t>Pokud financováno z projektových prostředků, pak ŘEŠITEL uvede: NÁZEV A ČÍSLO DOTAČNÍHO PROJEKTU</t>
  </si>
  <si>
    <t>Flash disk USB 3.2 Gen 1 (USB 3.0), USB-A, kapacita min. 32 GB, rychlost čtení až 100 MB/s, s poutkem na klíče, mix barev.</t>
  </si>
  <si>
    <t>Flash disk USB 2.0, USB-A, kapacita min. 16 GB, rychlost zápisu min. 19 MB/s, rychlost čtení min. 59 MB/s.</t>
  </si>
  <si>
    <t>Myš bezdrátová</t>
  </si>
  <si>
    <t>Myš bezdrátová, optická, min. 1 600 DPI, 3 tlačítka, bezdrátový USB přijímač, symetrická.</t>
  </si>
  <si>
    <t xml:space="preserve">Myš </t>
  </si>
  <si>
    <t>Myš drátová, optická, min. 1 000 DPI, 3 tlačítka, délka kabelu 1,8 m, USB.</t>
  </si>
  <si>
    <t>Klávesnice</t>
  </si>
  <si>
    <t>Klávesnice kancelářská, membránová, drátová, klasické (vysokoprofilové) klávesy, CZ lokalizace kláves, USB, voděodolná, černá.</t>
  </si>
  <si>
    <t>Set klávesnice + myš</t>
  </si>
  <si>
    <t>Set klávesnice a myši - bezdrátový, česká a slovenská kancelářská klávesnice, nízkoprofilové klávesy, multimediální klávesy + optická myš, min. 1 200 DPI, 3 tlačítka, vhodná pro praváky.</t>
  </si>
  <si>
    <t>Video kabel - propojovací, délka 2 m, male konektor 2× HDMI (HDMI 2,0), pozlacené konektory a oboustranná koncovka, rovné zakončení.</t>
  </si>
  <si>
    <t>Video kabel - propojovací, délka 3 m, male konektor 2× HDMI (HDMI 2,0), oboustranná koncovka, rovné zakončení.</t>
  </si>
  <si>
    <t>Video kabel - propojovací, délka 8 m, male konektor 2× HDMI (HDMI 1,4), pozlacené konektory a oboustranná koncovka, rovné zakončení.</t>
  </si>
  <si>
    <t>Video kabel - propojovací, délka 10 m, male konektor 2× HDMI (HDMI 1,4), pozlacené konektory a oboustranná koncovka, rovné zakončení.</t>
  </si>
  <si>
    <t>Video kabel - propojovací, délka 15 m, male konektor 2× HDMI (HDMI 1,4), oboustranná koncovka, rovné zakončení.</t>
  </si>
  <si>
    <t>Video kabel - propojovací, délka 20 m, male konektor 2× HDMI (HDMI 1,4), pozlacené konektory, oboustranná koncovka a stíněný kabel, rovné zakončení.</t>
  </si>
  <si>
    <t>Datový kabel - propojovací, délka 0,5 m, male konektor 2× USB-C (USB 2,0), oboustranná koncovka a power Delivery 3,0, podpora rychlonabíjení až 3 A, rovné zakončení.</t>
  </si>
  <si>
    <t>Datový kabel - propojovací, délka 1 m, male konektor 1× USB-C (USB 3,2 Gen 1), 1× USB-A (USB 3.2 Gen 1), oboustranná koncovka, rovné zakončení.</t>
  </si>
  <si>
    <t>Datový kabel - prodlužovací, délka 10 m, male konektor 1× USB-A (USB 2,0), female konektor 1× USB-A (USB 2.0), stíněný kabel a LED indikace, rovné zakončení, aktivní.</t>
  </si>
  <si>
    <t>Síťová redukce USB-A 3.2 Gen 1 -&gt; RJ45 konektor, Gigabit Ethernet, Wake on LAN, automatická instalace, kabel USB-A 15 cm.</t>
  </si>
  <si>
    <t>Síťová redukce USB-A 3.2 Gen 1 -&gt; RJ45 konektor, Gigabit Ethernet, Wake on LAN, automatická instalace, kabel USB-C 15 cm.</t>
  </si>
  <si>
    <t>Pevný disk  2,5"</t>
  </si>
  <si>
    <t>doc. Ing. Josef Odehnal, Ph.D.,
Tel.: 773 540 220  
nebo
Vladimíra Kopečná,
Tel.: 722 808 664</t>
  </si>
  <si>
    <t>Univerzitní 22, 
301 00 Plzeň,
Fakulta strojní - Katedra materiálu a strojírenské metalurgie,  
místnost UF 256</t>
  </si>
  <si>
    <r>
      <t>Kapacita: 2 TB.</t>
    </r>
    <r>
      <rPr>
        <sz val="11"/>
        <color theme="1"/>
        <rFont val="Calibri"/>
        <family val="2"/>
        <charset val="238"/>
        <scheme val="minor"/>
      </rPr>
      <t xml:space="preserve">
Typ disku: 2,5".
</t>
    </r>
    <r>
      <rPr>
        <sz val="11"/>
        <color theme="1"/>
        <rFont val="Calibri"/>
        <family val="2"/>
        <charset val="238"/>
        <scheme val="minor"/>
      </rPr>
      <t>Rozhraní: SATA 3.
Přenosová rychlost min.: 140 MB/s.
Počet otáček min.: 5400
Vyrovnávací paměť min.: 128 MB.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</si>
</sst>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127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8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1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left" vertical="center" wrapText="1" indent="1"/>
    </xf>
    <xf numFmtId="0" fontId="28" fillId="4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7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left" vertical="center" wrapText="1" indent="1"/>
    </xf>
    <xf numFmtId="0" fontId="28" fillId="4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7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left" vertical="center" wrapText="1" indent="1"/>
    </xf>
    <xf numFmtId="0" fontId="2" fillId="6" borderId="1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1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left" vertical="center" wrapText="1" indent="1"/>
    </xf>
    <xf numFmtId="0" fontId="18" fillId="4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7" fillId="6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2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9" xfId="0" applyNumberFormat="1" applyFont="1" applyBorder="1" applyAlignment="1" applyProtection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/>
    </xf>
    <xf numFmtId="164" fontId="16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center" wrapText="1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zoomScale="69" zoomScaleNormal="69" workbookViewId="0">
      <selection activeCell="G7" sqref="G7:G25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2.85546875" style="4" customWidth="1"/>
    <col min="4" max="4" width="12.28515625" style="123" customWidth="1"/>
    <col min="5" max="5" width="10.5703125" style="22" customWidth="1"/>
    <col min="6" max="6" width="112.85546875" style="4" customWidth="1"/>
    <col min="7" max="7" width="26.140625" style="6" bestFit="1" customWidth="1"/>
    <col min="8" max="8" width="23.42578125" style="6" customWidth="1"/>
    <col min="9" max="9" width="24.7109375" style="6" customWidth="1"/>
    <col min="10" max="10" width="17" style="4" customWidth="1"/>
    <col min="11" max="11" width="28.28515625" style="1" hidden="1" customWidth="1"/>
    <col min="12" max="12" width="25.5703125" style="1" customWidth="1"/>
    <col min="13" max="13" width="30.5703125" style="1" customWidth="1"/>
    <col min="14" max="14" width="47.85546875" style="6" customWidth="1"/>
    <col min="15" max="15" width="27.42578125" style="6" customWidth="1"/>
    <col min="16" max="16" width="15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27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ht="18.75" customHeight="1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24</v>
      </c>
      <c r="H6" s="31" t="s">
        <v>25</v>
      </c>
      <c r="I6" s="32" t="s">
        <v>16</v>
      </c>
      <c r="J6" s="29" t="s">
        <v>17</v>
      </c>
      <c r="K6" s="29" t="s">
        <v>50</v>
      </c>
      <c r="L6" s="33" t="s">
        <v>18</v>
      </c>
      <c r="M6" s="34" t="s">
        <v>19</v>
      </c>
      <c r="N6" s="33" t="s">
        <v>20</v>
      </c>
      <c r="O6" s="29" t="s">
        <v>29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52.5" customHeight="1" thickTop="1" thickBot="1" x14ac:dyDescent="0.3">
      <c r="A7" s="37"/>
      <c r="B7" s="38">
        <v>1</v>
      </c>
      <c r="C7" s="39" t="s">
        <v>34</v>
      </c>
      <c r="D7" s="40">
        <v>6</v>
      </c>
      <c r="E7" s="41" t="s">
        <v>31</v>
      </c>
      <c r="F7" s="42" t="s">
        <v>51</v>
      </c>
      <c r="G7" s="125"/>
      <c r="H7" s="43" t="s">
        <v>32</v>
      </c>
      <c r="I7" s="44" t="s">
        <v>30</v>
      </c>
      <c r="J7" s="45" t="s">
        <v>32</v>
      </c>
      <c r="K7" s="46"/>
      <c r="L7" s="47"/>
      <c r="M7" s="48" t="s">
        <v>48</v>
      </c>
      <c r="N7" s="48" t="s">
        <v>49</v>
      </c>
      <c r="O7" s="49">
        <v>14</v>
      </c>
      <c r="P7" s="50">
        <f>D7*Q7</f>
        <v>960</v>
      </c>
      <c r="Q7" s="51">
        <v>160</v>
      </c>
      <c r="R7" s="126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12</v>
      </c>
    </row>
    <row r="8" spans="1:22" ht="52.5" customHeight="1" thickTop="1" thickBot="1" x14ac:dyDescent="0.3">
      <c r="A8" s="37"/>
      <c r="B8" s="56">
        <v>2</v>
      </c>
      <c r="C8" s="57" t="s">
        <v>35</v>
      </c>
      <c r="D8" s="58">
        <v>6</v>
      </c>
      <c r="E8" s="59" t="s">
        <v>31</v>
      </c>
      <c r="F8" s="60" t="s">
        <v>52</v>
      </c>
      <c r="G8" s="125"/>
      <c r="H8" s="61"/>
      <c r="I8" s="62"/>
      <c r="J8" s="63"/>
      <c r="K8" s="64"/>
      <c r="L8" s="65"/>
      <c r="M8" s="66"/>
      <c r="N8" s="67"/>
      <c r="O8" s="68"/>
      <c r="P8" s="69">
        <f>D8*Q8</f>
        <v>690</v>
      </c>
      <c r="Q8" s="70">
        <v>115</v>
      </c>
      <c r="R8" s="126"/>
      <c r="S8" s="71">
        <f>D8*R8</f>
        <v>0</v>
      </c>
      <c r="T8" s="72" t="str">
        <f t="shared" ref="T8:T22" si="1">IF(ISNUMBER(R8), IF(R8&gt;Q8,"NEVYHOVUJE","VYHOVUJE")," ")</f>
        <v xml:space="preserve"> </v>
      </c>
      <c r="U8" s="73"/>
      <c r="V8" s="74"/>
    </row>
    <row r="9" spans="1:22" ht="52.5" customHeight="1" thickTop="1" thickBot="1" x14ac:dyDescent="0.3">
      <c r="A9" s="37"/>
      <c r="B9" s="56">
        <v>3</v>
      </c>
      <c r="C9" s="57" t="s">
        <v>53</v>
      </c>
      <c r="D9" s="58">
        <v>6</v>
      </c>
      <c r="E9" s="59" t="s">
        <v>31</v>
      </c>
      <c r="F9" s="60" t="s">
        <v>54</v>
      </c>
      <c r="G9" s="125"/>
      <c r="H9" s="61"/>
      <c r="I9" s="62"/>
      <c r="J9" s="63"/>
      <c r="K9" s="64"/>
      <c r="L9" s="65"/>
      <c r="M9" s="66"/>
      <c r="N9" s="67"/>
      <c r="O9" s="68"/>
      <c r="P9" s="69">
        <f>D9*Q9</f>
        <v>1260</v>
      </c>
      <c r="Q9" s="70">
        <v>210</v>
      </c>
      <c r="R9" s="126"/>
      <c r="S9" s="71">
        <f>D9*R9</f>
        <v>0</v>
      </c>
      <c r="T9" s="72" t="str">
        <f t="shared" si="1"/>
        <v xml:space="preserve"> </v>
      </c>
      <c r="U9" s="73"/>
      <c r="V9" s="74"/>
    </row>
    <row r="10" spans="1:22" ht="52.5" customHeight="1" thickTop="1" thickBot="1" x14ac:dyDescent="0.3">
      <c r="A10" s="37"/>
      <c r="B10" s="56">
        <v>4</v>
      </c>
      <c r="C10" s="57" t="s">
        <v>55</v>
      </c>
      <c r="D10" s="58">
        <v>6</v>
      </c>
      <c r="E10" s="59" t="s">
        <v>31</v>
      </c>
      <c r="F10" s="60" t="s">
        <v>56</v>
      </c>
      <c r="G10" s="125"/>
      <c r="H10" s="61"/>
      <c r="I10" s="62"/>
      <c r="J10" s="63"/>
      <c r="K10" s="64"/>
      <c r="L10" s="65"/>
      <c r="M10" s="66"/>
      <c r="N10" s="67"/>
      <c r="O10" s="68"/>
      <c r="P10" s="69">
        <f>D10*Q10</f>
        <v>600</v>
      </c>
      <c r="Q10" s="70">
        <v>100</v>
      </c>
      <c r="R10" s="126"/>
      <c r="S10" s="71">
        <f>D10*R10</f>
        <v>0</v>
      </c>
      <c r="T10" s="72" t="str">
        <f t="shared" si="1"/>
        <v xml:space="preserve"> </v>
      </c>
      <c r="U10" s="73"/>
      <c r="V10" s="74"/>
    </row>
    <row r="11" spans="1:22" ht="52.5" customHeight="1" thickTop="1" thickBot="1" x14ac:dyDescent="0.3">
      <c r="A11" s="37"/>
      <c r="B11" s="56">
        <v>5</v>
      </c>
      <c r="C11" s="57" t="s">
        <v>57</v>
      </c>
      <c r="D11" s="58">
        <v>4</v>
      </c>
      <c r="E11" s="59" t="s">
        <v>31</v>
      </c>
      <c r="F11" s="60" t="s">
        <v>58</v>
      </c>
      <c r="G11" s="125"/>
      <c r="H11" s="61"/>
      <c r="I11" s="62"/>
      <c r="J11" s="63"/>
      <c r="K11" s="64"/>
      <c r="L11" s="65"/>
      <c r="M11" s="66"/>
      <c r="N11" s="67"/>
      <c r="O11" s="68"/>
      <c r="P11" s="69">
        <f>D11*Q11</f>
        <v>440</v>
      </c>
      <c r="Q11" s="70">
        <v>110</v>
      </c>
      <c r="R11" s="126"/>
      <c r="S11" s="71">
        <f>D11*R11</f>
        <v>0</v>
      </c>
      <c r="T11" s="72" t="str">
        <f t="shared" si="1"/>
        <v xml:space="preserve"> </v>
      </c>
      <c r="U11" s="73"/>
      <c r="V11" s="74"/>
    </row>
    <row r="12" spans="1:22" ht="52.5" customHeight="1" thickTop="1" thickBot="1" x14ac:dyDescent="0.3">
      <c r="A12" s="37"/>
      <c r="B12" s="56">
        <v>6</v>
      </c>
      <c r="C12" s="57" t="s">
        <v>59</v>
      </c>
      <c r="D12" s="58">
        <v>2</v>
      </c>
      <c r="E12" s="59" t="s">
        <v>31</v>
      </c>
      <c r="F12" s="60" t="s">
        <v>60</v>
      </c>
      <c r="G12" s="125"/>
      <c r="H12" s="61"/>
      <c r="I12" s="62"/>
      <c r="J12" s="63"/>
      <c r="K12" s="64"/>
      <c r="L12" s="65"/>
      <c r="M12" s="66"/>
      <c r="N12" s="67"/>
      <c r="O12" s="68"/>
      <c r="P12" s="69">
        <f>D12*Q12</f>
        <v>800</v>
      </c>
      <c r="Q12" s="70">
        <v>400</v>
      </c>
      <c r="R12" s="126"/>
      <c r="S12" s="71">
        <f>D12*R12</f>
        <v>0</v>
      </c>
      <c r="T12" s="72" t="str">
        <f t="shared" si="1"/>
        <v xml:space="preserve"> </v>
      </c>
      <c r="U12" s="73"/>
      <c r="V12" s="74"/>
    </row>
    <row r="13" spans="1:22" ht="52.5" customHeight="1" thickTop="1" thickBot="1" x14ac:dyDescent="0.3">
      <c r="A13" s="37"/>
      <c r="B13" s="56">
        <v>7</v>
      </c>
      <c r="C13" s="57" t="s">
        <v>36</v>
      </c>
      <c r="D13" s="58">
        <v>10</v>
      </c>
      <c r="E13" s="59" t="s">
        <v>31</v>
      </c>
      <c r="F13" s="60" t="s">
        <v>61</v>
      </c>
      <c r="G13" s="125"/>
      <c r="H13" s="61"/>
      <c r="I13" s="62"/>
      <c r="J13" s="63"/>
      <c r="K13" s="64"/>
      <c r="L13" s="65"/>
      <c r="M13" s="66"/>
      <c r="N13" s="67"/>
      <c r="O13" s="68"/>
      <c r="P13" s="69">
        <f>D13*Q13</f>
        <v>800</v>
      </c>
      <c r="Q13" s="70">
        <v>80</v>
      </c>
      <c r="R13" s="126"/>
      <c r="S13" s="71">
        <f>D13*R13</f>
        <v>0</v>
      </c>
      <c r="T13" s="72" t="str">
        <f t="shared" si="1"/>
        <v xml:space="preserve"> </v>
      </c>
      <c r="U13" s="73"/>
      <c r="V13" s="74"/>
    </row>
    <row r="14" spans="1:22" ht="52.5" customHeight="1" thickTop="1" thickBot="1" x14ac:dyDescent="0.3">
      <c r="A14" s="37"/>
      <c r="B14" s="56">
        <v>8</v>
      </c>
      <c r="C14" s="57" t="s">
        <v>37</v>
      </c>
      <c r="D14" s="58">
        <v>4</v>
      </c>
      <c r="E14" s="59" t="s">
        <v>31</v>
      </c>
      <c r="F14" s="60" t="s">
        <v>62</v>
      </c>
      <c r="G14" s="125"/>
      <c r="H14" s="61"/>
      <c r="I14" s="62"/>
      <c r="J14" s="63"/>
      <c r="K14" s="64"/>
      <c r="L14" s="65"/>
      <c r="M14" s="66"/>
      <c r="N14" s="67"/>
      <c r="O14" s="68"/>
      <c r="P14" s="69">
        <f>D14*Q14</f>
        <v>440</v>
      </c>
      <c r="Q14" s="70">
        <v>110</v>
      </c>
      <c r="R14" s="126"/>
      <c r="S14" s="71">
        <f>D14*R14</f>
        <v>0</v>
      </c>
      <c r="T14" s="72" t="str">
        <f t="shared" si="1"/>
        <v xml:space="preserve"> </v>
      </c>
      <c r="U14" s="73"/>
      <c r="V14" s="74"/>
    </row>
    <row r="15" spans="1:22" ht="52.5" customHeight="1" thickTop="1" thickBot="1" x14ac:dyDescent="0.3">
      <c r="A15" s="37"/>
      <c r="B15" s="56">
        <v>9</v>
      </c>
      <c r="C15" s="57" t="s">
        <v>38</v>
      </c>
      <c r="D15" s="58">
        <v>3</v>
      </c>
      <c r="E15" s="59" t="s">
        <v>31</v>
      </c>
      <c r="F15" s="60" t="s">
        <v>63</v>
      </c>
      <c r="G15" s="125"/>
      <c r="H15" s="61"/>
      <c r="I15" s="62"/>
      <c r="J15" s="63"/>
      <c r="K15" s="64"/>
      <c r="L15" s="65"/>
      <c r="M15" s="66"/>
      <c r="N15" s="67"/>
      <c r="O15" s="68"/>
      <c r="P15" s="69">
        <f>D15*Q15</f>
        <v>645</v>
      </c>
      <c r="Q15" s="70">
        <v>215</v>
      </c>
      <c r="R15" s="126"/>
      <c r="S15" s="71">
        <f>D15*R15</f>
        <v>0</v>
      </c>
      <c r="T15" s="72" t="str">
        <f t="shared" si="1"/>
        <v xml:space="preserve"> </v>
      </c>
      <c r="U15" s="73"/>
      <c r="V15" s="74"/>
    </row>
    <row r="16" spans="1:22" ht="52.5" customHeight="1" thickTop="1" thickBot="1" x14ac:dyDescent="0.3">
      <c r="A16" s="37"/>
      <c r="B16" s="56">
        <v>10</v>
      </c>
      <c r="C16" s="57" t="s">
        <v>39</v>
      </c>
      <c r="D16" s="58">
        <v>3</v>
      </c>
      <c r="E16" s="59" t="s">
        <v>31</v>
      </c>
      <c r="F16" s="60" t="s">
        <v>64</v>
      </c>
      <c r="G16" s="125"/>
      <c r="H16" s="61"/>
      <c r="I16" s="62"/>
      <c r="J16" s="63"/>
      <c r="K16" s="64"/>
      <c r="L16" s="65"/>
      <c r="M16" s="66"/>
      <c r="N16" s="67"/>
      <c r="O16" s="68"/>
      <c r="P16" s="69">
        <f>D16*Q16</f>
        <v>750</v>
      </c>
      <c r="Q16" s="70">
        <v>250</v>
      </c>
      <c r="R16" s="126"/>
      <c r="S16" s="71">
        <f>D16*R16</f>
        <v>0</v>
      </c>
      <c r="T16" s="72" t="str">
        <f t="shared" si="1"/>
        <v xml:space="preserve"> </v>
      </c>
      <c r="U16" s="73"/>
      <c r="V16" s="74"/>
    </row>
    <row r="17" spans="1:22" ht="52.5" customHeight="1" thickTop="1" thickBot="1" x14ac:dyDescent="0.3">
      <c r="A17" s="37"/>
      <c r="B17" s="56">
        <v>11</v>
      </c>
      <c r="C17" s="57" t="s">
        <v>40</v>
      </c>
      <c r="D17" s="58">
        <v>3</v>
      </c>
      <c r="E17" s="59" t="s">
        <v>31</v>
      </c>
      <c r="F17" s="60" t="s">
        <v>65</v>
      </c>
      <c r="G17" s="125"/>
      <c r="H17" s="61"/>
      <c r="I17" s="62"/>
      <c r="J17" s="63"/>
      <c r="K17" s="64"/>
      <c r="L17" s="65"/>
      <c r="M17" s="66"/>
      <c r="N17" s="67"/>
      <c r="O17" s="68"/>
      <c r="P17" s="69">
        <f>D17*Q17</f>
        <v>2100</v>
      </c>
      <c r="Q17" s="70">
        <v>700</v>
      </c>
      <c r="R17" s="126"/>
      <c r="S17" s="71">
        <f>D17*R17</f>
        <v>0</v>
      </c>
      <c r="T17" s="72" t="str">
        <f t="shared" si="1"/>
        <v xml:space="preserve"> </v>
      </c>
      <c r="U17" s="73"/>
      <c r="V17" s="74"/>
    </row>
    <row r="18" spans="1:22" ht="52.5" customHeight="1" thickTop="1" thickBot="1" x14ac:dyDescent="0.3">
      <c r="A18" s="37"/>
      <c r="B18" s="56">
        <v>12</v>
      </c>
      <c r="C18" s="57" t="s">
        <v>41</v>
      </c>
      <c r="D18" s="58">
        <v>1</v>
      </c>
      <c r="E18" s="59" t="s">
        <v>31</v>
      </c>
      <c r="F18" s="60" t="s">
        <v>66</v>
      </c>
      <c r="G18" s="125"/>
      <c r="H18" s="61"/>
      <c r="I18" s="62"/>
      <c r="J18" s="63"/>
      <c r="K18" s="64"/>
      <c r="L18" s="65"/>
      <c r="M18" s="66"/>
      <c r="N18" s="67"/>
      <c r="O18" s="68"/>
      <c r="P18" s="69">
        <f>D18*Q18</f>
        <v>1300</v>
      </c>
      <c r="Q18" s="70">
        <v>1300</v>
      </c>
      <c r="R18" s="126"/>
      <c r="S18" s="71">
        <f>D18*R18</f>
        <v>0</v>
      </c>
      <c r="T18" s="72" t="str">
        <f t="shared" si="1"/>
        <v xml:space="preserve"> </v>
      </c>
      <c r="U18" s="73"/>
      <c r="V18" s="74"/>
    </row>
    <row r="19" spans="1:22" ht="52.5" customHeight="1" thickTop="1" thickBot="1" x14ac:dyDescent="0.3">
      <c r="A19" s="37"/>
      <c r="B19" s="56">
        <v>13</v>
      </c>
      <c r="C19" s="57" t="s">
        <v>42</v>
      </c>
      <c r="D19" s="58">
        <v>2</v>
      </c>
      <c r="E19" s="59" t="s">
        <v>31</v>
      </c>
      <c r="F19" s="60" t="s">
        <v>67</v>
      </c>
      <c r="G19" s="125"/>
      <c r="H19" s="61"/>
      <c r="I19" s="62"/>
      <c r="J19" s="63"/>
      <c r="K19" s="64"/>
      <c r="L19" s="65"/>
      <c r="M19" s="66"/>
      <c r="N19" s="67"/>
      <c r="O19" s="68"/>
      <c r="P19" s="69">
        <f>D19*Q19</f>
        <v>200</v>
      </c>
      <c r="Q19" s="70">
        <v>100</v>
      </c>
      <c r="R19" s="126"/>
      <c r="S19" s="71">
        <f>D19*R19</f>
        <v>0</v>
      </c>
      <c r="T19" s="72" t="str">
        <f t="shared" si="1"/>
        <v xml:space="preserve"> </v>
      </c>
      <c r="U19" s="73"/>
      <c r="V19" s="74"/>
    </row>
    <row r="20" spans="1:22" ht="52.5" customHeight="1" thickTop="1" thickBot="1" x14ac:dyDescent="0.3">
      <c r="A20" s="37"/>
      <c r="B20" s="56">
        <v>14</v>
      </c>
      <c r="C20" s="57" t="s">
        <v>43</v>
      </c>
      <c r="D20" s="58">
        <v>4</v>
      </c>
      <c r="E20" s="59" t="s">
        <v>31</v>
      </c>
      <c r="F20" s="60" t="s">
        <v>68</v>
      </c>
      <c r="G20" s="125"/>
      <c r="H20" s="61"/>
      <c r="I20" s="62"/>
      <c r="J20" s="63"/>
      <c r="K20" s="64"/>
      <c r="L20" s="65"/>
      <c r="M20" s="66"/>
      <c r="N20" s="67"/>
      <c r="O20" s="68"/>
      <c r="P20" s="69">
        <f>D20*Q20</f>
        <v>400</v>
      </c>
      <c r="Q20" s="70">
        <v>100</v>
      </c>
      <c r="R20" s="126"/>
      <c r="S20" s="71">
        <f>D20*R20</f>
        <v>0</v>
      </c>
      <c r="T20" s="72" t="str">
        <f t="shared" si="1"/>
        <v xml:space="preserve"> </v>
      </c>
      <c r="U20" s="73"/>
      <c r="V20" s="74"/>
    </row>
    <row r="21" spans="1:22" ht="52.5" customHeight="1" thickTop="1" thickBot="1" x14ac:dyDescent="0.3">
      <c r="A21" s="37"/>
      <c r="B21" s="56">
        <v>15</v>
      </c>
      <c r="C21" s="57" t="s">
        <v>43</v>
      </c>
      <c r="D21" s="58">
        <v>2</v>
      </c>
      <c r="E21" s="59" t="s">
        <v>31</v>
      </c>
      <c r="F21" s="75" t="s">
        <v>44</v>
      </c>
      <c r="G21" s="125"/>
      <c r="H21" s="61"/>
      <c r="I21" s="62"/>
      <c r="J21" s="63"/>
      <c r="K21" s="64"/>
      <c r="L21" s="65"/>
      <c r="M21" s="66"/>
      <c r="N21" s="67"/>
      <c r="O21" s="68"/>
      <c r="P21" s="69">
        <f>D21*Q21</f>
        <v>200</v>
      </c>
      <c r="Q21" s="70">
        <v>100</v>
      </c>
      <c r="R21" s="126"/>
      <c r="S21" s="71">
        <f>D21*R21</f>
        <v>0</v>
      </c>
      <c r="T21" s="72" t="str">
        <f t="shared" si="1"/>
        <v xml:space="preserve"> </v>
      </c>
      <c r="U21" s="73"/>
      <c r="V21" s="74"/>
    </row>
    <row r="22" spans="1:22" ht="52.5" customHeight="1" thickTop="1" thickBot="1" x14ac:dyDescent="0.3">
      <c r="A22" s="37"/>
      <c r="B22" s="56">
        <v>16</v>
      </c>
      <c r="C22" s="57" t="s">
        <v>45</v>
      </c>
      <c r="D22" s="58">
        <v>2</v>
      </c>
      <c r="E22" s="59" t="s">
        <v>31</v>
      </c>
      <c r="F22" s="60" t="s">
        <v>69</v>
      </c>
      <c r="G22" s="125"/>
      <c r="H22" s="61"/>
      <c r="I22" s="62"/>
      <c r="J22" s="63"/>
      <c r="K22" s="64"/>
      <c r="L22" s="65"/>
      <c r="M22" s="66"/>
      <c r="N22" s="67"/>
      <c r="O22" s="68"/>
      <c r="P22" s="69">
        <f>D22*Q22</f>
        <v>540</v>
      </c>
      <c r="Q22" s="70">
        <v>270</v>
      </c>
      <c r="R22" s="126"/>
      <c r="S22" s="71">
        <f>D22*R22</f>
        <v>0</v>
      </c>
      <c r="T22" s="72" t="str">
        <f t="shared" si="1"/>
        <v xml:space="preserve"> </v>
      </c>
      <c r="U22" s="73"/>
      <c r="V22" s="74"/>
    </row>
    <row r="23" spans="1:22" ht="52.5" customHeight="1" thickTop="1" thickBot="1" x14ac:dyDescent="0.3">
      <c r="A23" s="37"/>
      <c r="B23" s="56">
        <v>17</v>
      </c>
      <c r="C23" s="57" t="s">
        <v>46</v>
      </c>
      <c r="D23" s="58">
        <v>2</v>
      </c>
      <c r="E23" s="59" t="s">
        <v>31</v>
      </c>
      <c r="F23" s="76" t="s">
        <v>70</v>
      </c>
      <c r="G23" s="125"/>
      <c r="H23" s="61"/>
      <c r="I23" s="62"/>
      <c r="J23" s="63"/>
      <c r="K23" s="64"/>
      <c r="L23" s="65"/>
      <c r="M23" s="66"/>
      <c r="N23" s="67"/>
      <c r="O23" s="68"/>
      <c r="P23" s="69">
        <f>D23*Q23</f>
        <v>700</v>
      </c>
      <c r="Q23" s="70">
        <v>350</v>
      </c>
      <c r="R23" s="126"/>
      <c r="S23" s="71">
        <f>D23*R23</f>
        <v>0</v>
      </c>
      <c r="T23" s="72" t="str">
        <f t="shared" ref="T23" si="2">IF(ISNUMBER(R23), IF(R23&gt;Q23,"NEVYHOVUJE","VYHOVUJE")," ")</f>
        <v xml:space="preserve"> </v>
      </c>
      <c r="U23" s="73"/>
      <c r="V23" s="74"/>
    </row>
    <row r="24" spans="1:22" ht="52.5" customHeight="1" thickTop="1" thickBot="1" x14ac:dyDescent="0.3">
      <c r="A24" s="37"/>
      <c r="B24" s="77">
        <v>18</v>
      </c>
      <c r="C24" s="78" t="s">
        <v>47</v>
      </c>
      <c r="D24" s="79">
        <v>2</v>
      </c>
      <c r="E24" s="80" t="s">
        <v>31</v>
      </c>
      <c r="F24" s="81" t="s">
        <v>71</v>
      </c>
      <c r="G24" s="125"/>
      <c r="H24" s="61"/>
      <c r="I24" s="62"/>
      <c r="J24" s="63"/>
      <c r="K24" s="64"/>
      <c r="L24" s="65"/>
      <c r="M24" s="66"/>
      <c r="N24" s="67"/>
      <c r="O24" s="68"/>
      <c r="P24" s="82">
        <f>D24*Q24</f>
        <v>760</v>
      </c>
      <c r="Q24" s="83">
        <v>380</v>
      </c>
      <c r="R24" s="126"/>
      <c r="S24" s="84">
        <f>D24*R24</f>
        <v>0</v>
      </c>
      <c r="T24" s="85" t="str">
        <f t="shared" ref="T24" si="3">IF(ISNUMBER(R24), IF(R24&gt;Q24,"NEVYHOVUJE","VYHOVUJE")," ")</f>
        <v xml:space="preserve"> </v>
      </c>
      <c r="U24" s="73"/>
      <c r="V24" s="74"/>
    </row>
    <row r="25" spans="1:22" ht="123" customHeight="1" thickTop="1" thickBot="1" x14ac:dyDescent="0.3">
      <c r="A25" s="37"/>
      <c r="B25" s="86">
        <v>19</v>
      </c>
      <c r="C25" s="87" t="s">
        <v>72</v>
      </c>
      <c r="D25" s="88">
        <v>2</v>
      </c>
      <c r="E25" s="89" t="s">
        <v>31</v>
      </c>
      <c r="F25" s="90" t="s">
        <v>75</v>
      </c>
      <c r="G25" s="125"/>
      <c r="H25" s="91" t="s">
        <v>32</v>
      </c>
      <c r="I25" s="92" t="s">
        <v>30</v>
      </c>
      <c r="J25" s="92" t="s">
        <v>32</v>
      </c>
      <c r="K25" s="93"/>
      <c r="L25" s="94"/>
      <c r="M25" s="95" t="s">
        <v>73</v>
      </c>
      <c r="N25" s="95" t="s">
        <v>74</v>
      </c>
      <c r="O25" s="96">
        <v>14</v>
      </c>
      <c r="P25" s="97">
        <f>D25*Q25</f>
        <v>3200</v>
      </c>
      <c r="Q25" s="98">
        <v>1600</v>
      </c>
      <c r="R25" s="126"/>
      <c r="S25" s="99">
        <f>D25*R25</f>
        <v>0</v>
      </c>
      <c r="T25" s="100" t="str">
        <f t="shared" ref="T25" si="4">IF(ISNUMBER(R25), IF(R25&gt;Q25,"NEVYHOVUJE","VYHOVUJE")," ")</f>
        <v xml:space="preserve"> </v>
      </c>
      <c r="U25" s="101"/>
      <c r="V25" s="102" t="s">
        <v>11</v>
      </c>
    </row>
    <row r="26" spans="1:22" ht="17.45" customHeight="1" thickTop="1" thickBot="1" x14ac:dyDescent="0.3">
      <c r="C26" s="1"/>
      <c r="D26" s="1"/>
      <c r="E26" s="1"/>
      <c r="F26" s="1"/>
      <c r="G26" s="1"/>
      <c r="H26" s="1"/>
      <c r="I26" s="1"/>
      <c r="J26" s="1"/>
      <c r="N26" s="1"/>
      <c r="O26" s="1"/>
      <c r="P26" s="1"/>
    </row>
    <row r="27" spans="1:22" ht="51.75" customHeight="1" thickTop="1" thickBot="1" x14ac:dyDescent="0.3">
      <c r="B27" s="103" t="s">
        <v>28</v>
      </c>
      <c r="C27" s="103"/>
      <c r="D27" s="103"/>
      <c r="E27" s="103"/>
      <c r="F27" s="103"/>
      <c r="G27" s="103"/>
      <c r="H27" s="104"/>
      <c r="I27" s="104"/>
      <c r="J27" s="105"/>
      <c r="K27" s="105"/>
      <c r="L27" s="27"/>
      <c r="M27" s="27"/>
      <c r="N27" s="27"/>
      <c r="O27" s="106"/>
      <c r="P27" s="106"/>
      <c r="Q27" s="107" t="s">
        <v>9</v>
      </c>
      <c r="R27" s="108" t="s">
        <v>10</v>
      </c>
      <c r="S27" s="109"/>
      <c r="T27" s="110"/>
      <c r="U27" s="111"/>
      <c r="V27" s="112"/>
    </row>
    <row r="28" spans="1:22" ht="50.45" customHeight="1" thickTop="1" thickBot="1" x14ac:dyDescent="0.3">
      <c r="B28" s="113" t="s">
        <v>26</v>
      </c>
      <c r="C28" s="113"/>
      <c r="D28" s="113"/>
      <c r="E28" s="113"/>
      <c r="F28" s="113"/>
      <c r="G28" s="113"/>
      <c r="H28" s="113"/>
      <c r="I28" s="114"/>
      <c r="L28" s="7"/>
      <c r="M28" s="7"/>
      <c r="N28" s="7"/>
      <c r="O28" s="115"/>
      <c r="P28" s="115"/>
      <c r="Q28" s="116">
        <f>SUM(P7:P25)</f>
        <v>16785</v>
      </c>
      <c r="R28" s="117">
        <f>SUM(S7:S25)</f>
        <v>0</v>
      </c>
      <c r="S28" s="118"/>
      <c r="T28" s="119"/>
    </row>
    <row r="29" spans="1:22" ht="15.75" thickTop="1" x14ac:dyDescent="0.25">
      <c r="B29" s="120" t="s">
        <v>27</v>
      </c>
      <c r="C29" s="120"/>
      <c r="D29" s="120"/>
      <c r="E29" s="120"/>
      <c r="F29" s="120"/>
      <c r="G29" s="120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x14ac:dyDescent="0.25">
      <c r="B30" s="121"/>
      <c r="C30" s="121"/>
      <c r="D30" s="121"/>
      <c r="E30" s="121"/>
      <c r="F30" s="12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x14ac:dyDescent="0.25">
      <c r="B31" s="121"/>
      <c r="C31" s="121"/>
      <c r="D31" s="121"/>
      <c r="E31" s="121"/>
      <c r="F31" s="12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x14ac:dyDescent="0.25">
      <c r="B32" s="121"/>
      <c r="C32" s="121"/>
      <c r="D32" s="121"/>
      <c r="E32" s="121"/>
      <c r="F32" s="12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5"/>
      <c r="D33" s="122"/>
      <c r="E33" s="105"/>
      <c r="F33" s="10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H34" s="124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5"/>
      <c r="D35" s="122"/>
      <c r="E35" s="105"/>
      <c r="F35" s="10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5"/>
      <c r="D36" s="122"/>
      <c r="E36" s="105"/>
      <c r="F36" s="10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5"/>
      <c r="D37" s="122"/>
      <c r="E37" s="105"/>
      <c r="F37" s="10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5"/>
      <c r="D38" s="122"/>
      <c r="E38" s="105"/>
      <c r="F38" s="10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5"/>
      <c r="D39" s="122"/>
      <c r="E39" s="105"/>
      <c r="F39" s="10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5"/>
      <c r="D40" s="122"/>
      <c r="E40" s="105"/>
      <c r="F40" s="10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5"/>
      <c r="D41" s="122"/>
      <c r="E41" s="105"/>
      <c r="F41" s="10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5"/>
      <c r="D42" s="122"/>
      <c r="E42" s="105"/>
      <c r="F42" s="10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5"/>
      <c r="D43" s="122"/>
      <c r="E43" s="105"/>
      <c r="F43" s="10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5"/>
      <c r="D44" s="122"/>
      <c r="E44" s="105"/>
      <c r="F44" s="10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5"/>
      <c r="D45" s="122"/>
      <c r="E45" s="105"/>
      <c r="F45" s="10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5"/>
      <c r="D46" s="122"/>
      <c r="E46" s="105"/>
      <c r="F46" s="10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5"/>
      <c r="D47" s="122"/>
      <c r="E47" s="105"/>
      <c r="F47" s="10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5"/>
      <c r="D48" s="122"/>
      <c r="E48" s="105"/>
      <c r="F48" s="10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5"/>
      <c r="D49" s="122"/>
      <c r="E49" s="105"/>
      <c r="F49" s="10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5"/>
      <c r="D50" s="122"/>
      <c r="E50" s="105"/>
      <c r="F50" s="10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5"/>
      <c r="D51" s="122"/>
      <c r="E51" s="105"/>
      <c r="F51" s="10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5"/>
      <c r="D52" s="122"/>
      <c r="E52" s="105"/>
      <c r="F52" s="10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5"/>
      <c r="D53" s="122"/>
      <c r="E53" s="105"/>
      <c r="F53" s="10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5"/>
      <c r="D54" s="122"/>
      <c r="E54" s="105"/>
      <c r="F54" s="10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5"/>
      <c r="D55" s="122"/>
      <c r="E55" s="105"/>
      <c r="F55" s="10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5"/>
      <c r="D56" s="122"/>
      <c r="E56" s="105"/>
      <c r="F56" s="10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5"/>
      <c r="D57" s="122"/>
      <c r="E57" s="105"/>
      <c r="F57" s="10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5"/>
      <c r="D58" s="122"/>
      <c r="E58" s="105"/>
      <c r="F58" s="10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5"/>
      <c r="D59" s="122"/>
      <c r="E59" s="105"/>
      <c r="F59" s="10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5"/>
      <c r="D60" s="122"/>
      <c r="E60" s="105"/>
      <c r="F60" s="10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5"/>
      <c r="D61" s="122"/>
      <c r="E61" s="105"/>
      <c r="F61" s="10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5"/>
      <c r="D62" s="122"/>
      <c r="E62" s="105"/>
      <c r="F62" s="10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5"/>
      <c r="D63" s="122"/>
      <c r="E63" s="105"/>
      <c r="F63" s="10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5"/>
      <c r="D64" s="122"/>
      <c r="E64" s="105"/>
      <c r="F64" s="10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5"/>
      <c r="D65" s="122"/>
      <c r="E65" s="105"/>
      <c r="F65" s="10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5"/>
      <c r="D66" s="122"/>
      <c r="E66" s="105"/>
      <c r="F66" s="10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5"/>
      <c r="D67" s="122"/>
      <c r="E67" s="105"/>
      <c r="F67" s="10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5"/>
      <c r="D68" s="122"/>
      <c r="E68" s="105"/>
      <c r="F68" s="10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5"/>
      <c r="D69" s="122"/>
      <c r="E69" s="105"/>
      <c r="F69" s="10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5"/>
      <c r="D70" s="122"/>
      <c r="E70" s="105"/>
      <c r="F70" s="10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5"/>
      <c r="D71" s="122"/>
      <c r="E71" s="105"/>
      <c r="F71" s="10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5"/>
      <c r="D72" s="122"/>
      <c r="E72" s="105"/>
      <c r="F72" s="10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5"/>
      <c r="D73" s="122"/>
      <c r="E73" s="105"/>
      <c r="F73" s="10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5"/>
      <c r="D74" s="122"/>
      <c r="E74" s="105"/>
      <c r="F74" s="10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5"/>
      <c r="D75" s="122"/>
      <c r="E75" s="105"/>
      <c r="F75" s="10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5"/>
      <c r="D76" s="122"/>
      <c r="E76" s="105"/>
      <c r="F76" s="10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5"/>
      <c r="D77" s="122"/>
      <c r="E77" s="105"/>
      <c r="F77" s="10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5"/>
      <c r="D78" s="122"/>
      <c r="E78" s="105"/>
      <c r="F78" s="10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5"/>
      <c r="D79" s="122"/>
      <c r="E79" s="105"/>
      <c r="F79" s="10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5"/>
      <c r="D80" s="122"/>
      <c r="E80" s="105"/>
      <c r="F80" s="10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5"/>
      <c r="D81" s="122"/>
      <c r="E81" s="105"/>
      <c r="F81" s="10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5"/>
      <c r="D82" s="122"/>
      <c r="E82" s="105"/>
      <c r="F82" s="10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5"/>
      <c r="D83" s="122"/>
      <c r="E83" s="105"/>
      <c r="F83" s="10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5"/>
      <c r="D84" s="122"/>
      <c r="E84" s="105"/>
      <c r="F84" s="10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5"/>
      <c r="D85" s="122"/>
      <c r="E85" s="105"/>
      <c r="F85" s="10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5"/>
      <c r="D86" s="122"/>
      <c r="E86" s="105"/>
      <c r="F86" s="10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5"/>
      <c r="D87" s="122"/>
      <c r="E87" s="105"/>
      <c r="F87" s="10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5"/>
      <c r="D88" s="122"/>
      <c r="E88" s="105"/>
      <c r="F88" s="10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5"/>
      <c r="D89" s="122"/>
      <c r="E89" s="105"/>
      <c r="F89" s="10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5"/>
      <c r="D90" s="122"/>
      <c r="E90" s="105"/>
      <c r="F90" s="10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5"/>
      <c r="D91" s="122"/>
      <c r="E91" s="105"/>
      <c r="F91" s="10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5"/>
      <c r="D92" s="122"/>
      <c r="E92" s="105"/>
      <c r="F92" s="10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5"/>
      <c r="D93" s="122"/>
      <c r="E93" s="105"/>
      <c r="F93" s="10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5"/>
      <c r="D94" s="122"/>
      <c r="E94" s="105"/>
      <c r="F94" s="10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5"/>
      <c r="D95" s="122"/>
      <c r="E95" s="105"/>
      <c r="F95" s="10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5"/>
      <c r="D96" s="122"/>
      <c r="E96" s="105"/>
      <c r="F96" s="10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5"/>
      <c r="D97" s="122"/>
      <c r="E97" s="105"/>
      <c r="F97" s="10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5"/>
      <c r="D98" s="122"/>
      <c r="E98" s="105"/>
      <c r="F98" s="10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5"/>
      <c r="D99" s="122"/>
      <c r="E99" s="105"/>
      <c r="F99" s="10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5"/>
      <c r="D100" s="122"/>
      <c r="E100" s="105"/>
      <c r="F100" s="10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5"/>
      <c r="D101" s="122"/>
      <c r="E101" s="105"/>
      <c r="F101" s="10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05"/>
      <c r="D102" s="122"/>
      <c r="E102" s="105"/>
      <c r="F102" s="10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05"/>
      <c r="D103" s="122"/>
      <c r="E103" s="105"/>
      <c r="F103" s="10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05"/>
      <c r="D104" s="122"/>
      <c r="E104" s="105"/>
      <c r="F104" s="10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05"/>
      <c r="D105" s="122"/>
      <c r="E105" s="105"/>
      <c r="F105" s="10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05"/>
      <c r="D106" s="122"/>
      <c r="E106" s="105"/>
      <c r="F106" s="105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05"/>
      <c r="D107" s="122"/>
      <c r="E107" s="105"/>
      <c r="F107" s="105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05"/>
      <c r="D108" s="122"/>
      <c r="E108" s="105"/>
      <c r="F108" s="105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05"/>
      <c r="D109" s="122"/>
      <c r="E109" s="105"/>
      <c r="F109" s="105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05"/>
      <c r="D110" s="122"/>
      <c r="E110" s="105"/>
      <c r="F110" s="105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05"/>
      <c r="D111" s="122"/>
      <c r="E111" s="105"/>
      <c r="F111" s="105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05"/>
      <c r="D112" s="122"/>
      <c r="E112" s="105"/>
      <c r="F112" s="105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899999999999999" customHeight="1" x14ac:dyDescent="0.25">
      <c r="C113" s="105"/>
      <c r="D113" s="122"/>
      <c r="E113" s="105"/>
      <c r="F113" s="105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899999999999999" customHeight="1" x14ac:dyDescent="0.25">
      <c r="C114" s="105"/>
      <c r="D114" s="122"/>
      <c r="E114" s="105"/>
      <c r="F114" s="105"/>
      <c r="G114" s="16"/>
      <c r="H114" s="16"/>
      <c r="I114" s="11"/>
      <c r="J114" s="11"/>
      <c r="K114" s="11"/>
      <c r="L114" s="11"/>
      <c r="M114" s="11"/>
      <c r="N114" s="17"/>
      <c r="O114" s="17"/>
      <c r="P114" s="17"/>
    </row>
    <row r="115" spans="3:19" ht="19.899999999999999" customHeight="1" x14ac:dyDescent="0.25">
      <c r="C115" s="1"/>
      <c r="E115" s="1"/>
      <c r="F115" s="1"/>
      <c r="J115" s="1"/>
    </row>
    <row r="116" spans="3:19" ht="19.899999999999999" customHeight="1" x14ac:dyDescent="0.25">
      <c r="C116" s="1"/>
      <c r="E116" s="1"/>
      <c r="F116" s="1"/>
      <c r="J116" s="1"/>
    </row>
    <row r="117" spans="3:19" ht="19.899999999999999" customHeight="1" x14ac:dyDescent="0.25">
      <c r="C117" s="1"/>
      <c r="E117" s="1"/>
      <c r="F117" s="1"/>
      <c r="J117" s="1"/>
    </row>
    <row r="118" spans="3:19" ht="19.899999999999999" customHeight="1" x14ac:dyDescent="0.25">
      <c r="C118" s="1"/>
      <c r="E118" s="1"/>
      <c r="F118" s="1"/>
      <c r="J118" s="1"/>
    </row>
    <row r="119" spans="3:19" ht="19.899999999999999" customHeight="1" x14ac:dyDescent="0.25">
      <c r="C119" s="1"/>
      <c r="E119" s="1"/>
      <c r="F119" s="1"/>
      <c r="J119" s="1"/>
    </row>
    <row r="120" spans="3:19" ht="19.899999999999999" customHeight="1" x14ac:dyDescent="0.25">
      <c r="C120" s="1"/>
      <c r="E120" s="1"/>
      <c r="F120" s="1"/>
      <c r="J120" s="1"/>
    </row>
    <row r="121" spans="3:19" ht="19.899999999999999" customHeight="1" x14ac:dyDescent="0.25">
      <c r="C121" s="1"/>
      <c r="E121" s="1"/>
      <c r="F121" s="1"/>
      <c r="J121" s="1"/>
    </row>
    <row r="122" spans="3:19" ht="19.899999999999999" customHeight="1" x14ac:dyDescent="0.25">
      <c r="C122" s="1"/>
      <c r="E122" s="1"/>
      <c r="F122" s="1"/>
      <c r="J122" s="1"/>
    </row>
    <row r="123" spans="3:19" x14ac:dyDescent="0.25">
      <c r="C123" s="1"/>
      <c r="E123" s="1"/>
      <c r="F123" s="1"/>
      <c r="J123" s="1"/>
    </row>
    <row r="124" spans="3:19" x14ac:dyDescent="0.25">
      <c r="C124" s="1"/>
      <c r="E124" s="1"/>
      <c r="F124" s="1"/>
      <c r="J124" s="1"/>
    </row>
    <row r="125" spans="3:19" x14ac:dyDescent="0.25">
      <c r="C125" s="1"/>
      <c r="E125" s="1"/>
      <c r="F125" s="1"/>
      <c r="J125" s="1"/>
    </row>
    <row r="126" spans="3:19" x14ac:dyDescent="0.25">
      <c r="C126" s="1"/>
      <c r="E126" s="1"/>
      <c r="F126" s="1"/>
      <c r="J126" s="1"/>
    </row>
    <row r="127" spans="3:19" x14ac:dyDescent="0.25">
      <c r="C127" s="1"/>
      <c r="E127" s="1"/>
      <c r="F127" s="1"/>
      <c r="J127" s="1"/>
    </row>
    <row r="128" spans="3:19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</sheetData>
  <sheetProtection algorithmName="SHA-512" hashValue="vf33UuJ+3CWRkKJAvtTNNOTE0ABHPvNhPmLXR0/Y2xzAeP53CSxHUu/50ZZuWm0x1gvbyaWd8CqPOuxvYbAFXw==" saltValue="VJcWMNh+1+ZUTo+qJn8bRA==" spinCount="100000" sheet="1" objects="1" scenarios="1"/>
  <mergeCells count="18">
    <mergeCell ref="H7:H24"/>
    <mergeCell ref="U7:U24"/>
    <mergeCell ref="V7:V24"/>
    <mergeCell ref="B1:D1"/>
    <mergeCell ref="G5:H5"/>
    <mergeCell ref="B29:G29"/>
    <mergeCell ref="R28:T28"/>
    <mergeCell ref="R27:T27"/>
    <mergeCell ref="B27:G27"/>
    <mergeCell ref="B28:H28"/>
    <mergeCell ref="G2:N3"/>
    <mergeCell ref="O7:O24"/>
    <mergeCell ref="M7:M24"/>
    <mergeCell ref="N7:N24"/>
    <mergeCell ref="K7:K24"/>
    <mergeCell ref="I7:I24"/>
    <mergeCell ref="J7:J24"/>
    <mergeCell ref="L7:L24"/>
  </mergeCells>
  <conditionalFormatting sqref="D7:D25 B7:B25">
    <cfRule type="containsBlanks" dxfId="11" priority="80">
      <formula>LEN(TRIM(B7))=0</formula>
    </cfRule>
  </conditionalFormatting>
  <conditionalFormatting sqref="B7:B25">
    <cfRule type="cellIs" dxfId="10" priority="77" operator="greaterThanOrEqual">
      <formula>1</formula>
    </cfRule>
  </conditionalFormatting>
  <conditionalFormatting sqref="T7:T25">
    <cfRule type="cellIs" dxfId="9" priority="64" operator="equal">
      <formula>"VYHOVUJE"</formula>
    </cfRule>
  </conditionalFormatting>
  <conditionalFormatting sqref="T7:T25">
    <cfRule type="cellIs" dxfId="8" priority="63" operator="equal">
      <formula>"NEVYHOVUJE"</formula>
    </cfRule>
  </conditionalFormatting>
  <conditionalFormatting sqref="G7:H7 R7:R25 G8:G25">
    <cfRule type="containsBlanks" dxfId="7" priority="57">
      <formula>LEN(TRIM(G7))=0</formula>
    </cfRule>
  </conditionalFormatting>
  <conditionalFormatting sqref="G7:H7 R7:R25 G8:G25">
    <cfRule type="notContainsBlanks" dxfId="6" priority="55">
      <formula>LEN(TRIM(G7))&gt;0</formula>
    </cfRule>
  </conditionalFormatting>
  <conditionalFormatting sqref="G7:H7 R7:R25 G8:G25">
    <cfRule type="notContainsBlanks" dxfId="5" priority="54">
      <formula>LEN(TRIM(G7))&gt;0</formula>
    </cfRule>
  </conditionalFormatting>
  <conditionalFormatting sqref="G7:H7 G8:G25">
    <cfRule type="notContainsBlanks" dxfId="4" priority="53">
      <formula>LEN(TRIM(G7))&gt;0</formula>
    </cfRule>
  </conditionalFormatting>
  <conditionalFormatting sqref="H25">
    <cfRule type="containsBlanks" dxfId="3" priority="4">
      <formula>LEN(TRIM(H25))=0</formula>
    </cfRule>
  </conditionalFormatting>
  <conditionalFormatting sqref="H25">
    <cfRule type="notContainsBlanks" dxfId="2" priority="3">
      <formula>LEN(TRIM(H25))&gt;0</formula>
    </cfRule>
  </conditionalFormatting>
  <conditionalFormatting sqref="H25">
    <cfRule type="notContainsBlanks" dxfId="1" priority="2">
      <formula>LEN(TRIM(H25))&gt;0</formula>
    </cfRule>
  </conditionalFormatting>
  <conditionalFormatting sqref="H25">
    <cfRule type="notContainsBlanks" dxfId="0" priority="1">
      <formula>LEN(TRIM(H25))&gt;0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2023-01-10T08:06:24Z</cp:lastPrinted>
  <dcterms:created xsi:type="dcterms:W3CDTF">2014-03-05T12:43:32Z</dcterms:created>
  <dcterms:modified xsi:type="dcterms:W3CDTF">2023-01-26T11:45:20Z</dcterms:modified>
</cp:coreProperties>
</file>