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technika'!$B$1:$V$16</definedName>
  </definedNames>
  <calcPr calcId="191029"/>
  <extLst/>
</workbook>
</file>

<file path=xl/sharedStrings.xml><?xml version="1.0" encoding="utf-8"?>
<sst xmlns="http://schemas.openxmlformats.org/spreadsheetml/2006/main" count="62" uniqueCount="51">
  <si>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</si>
  <si>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</si>
  <si>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</si>
  <si>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</si>
  <si>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</si>
  <si>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</si>
  <si>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</si>
  <si>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</si>
  <si>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</si>
  <si>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</si>
  <si>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</si>
  <si>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30213300-8 - Stolní počítač </t>
  </si>
  <si>
    <t>30231310-3 - Ploché monitory</t>
  </si>
  <si>
    <t xml:space="preserve">30233132-5 - Diskové jednotky 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</si>
  <si>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</si>
  <si>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</si>
  <si>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</si>
  <si>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</si>
  <si>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</si>
  <si>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</si>
  <si>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</si>
  <si>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</si>
  <si>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</si>
  <si>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</si>
  <si>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</si>
  <si>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</si>
  <si>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</si>
  <si>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</si>
  <si>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</si>
  <si>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</si>
  <si>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</si>
  <si>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</si>
  <si>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NE</t>
  </si>
  <si>
    <t>Pokud financováno z projektových prostředků, pak ŘEŠITEL uvede: NÁZEV A ČÍSLO DOTAČNÍHO PROJEKTU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</si>
  <si>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</si>
  <si>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Příloha č. 2 Kupní smlouvy - technická specifikace
Výpočetní technika (III.) 003 - 2023 </t>
  </si>
  <si>
    <t>SSD</t>
  </si>
  <si>
    <t>PC</t>
  </si>
  <si>
    <t>Monitor</t>
  </si>
  <si>
    <t>Powerbanka</t>
  </si>
  <si>
    <t>sada</t>
  </si>
  <si>
    <t>Společná faktura</t>
  </si>
  <si>
    <t>PhDr. Petr Simbartl, Ph.D.,
Tel.: 37763 3712,
E-mail: simbartl@fzs.zcu.cz</t>
  </si>
  <si>
    <t>Husova 11,
301 00 Plzeň,
Fakulta zdravotnických studií - Děkanát,
místnost HJ 206</t>
  </si>
  <si>
    <t>SSD pro uživatele 2,5 SATA.
Minimální velikost disku 500 GB.
Technologie TLC (Triple-Level Cell).
Maximální hmotnost 60 g.
Podporované funkce TRIM.
Minimální rychlost náhodného čtení 90 000 IOPS.
Minimální  rychlost náhodného zápisu 80 000 IOPS.
Minimální  rychlost čtení 560MB/s.
Minimální  rychlost zápisu 510 MB/s.
Minimální životnost disku 200 TBW.</t>
  </si>
  <si>
    <t>Úhlopříčka displeje: minimálně 60,45 cm (23,8").
Úprava panelu: IPS, matný, antireflexní, LED podsvícení, Flicker Free.
Rozlišení: minimálně 1 920 × 1 080.
Pozorovací úhel: minimálně: 178° vodorovně, 178° svisle.
Jas: minimálně 250 cd/m2.
Kontrastní poměr: minimálně 1 000 : 1 statický, 8 000 000 : 1 dynamický.
Doba odezvy: maximálně 5 ms.
Video vstupy: minimálně HDMI a DisplayPort.
Výškově nastavitelný stojan.</t>
  </si>
  <si>
    <t>Kapacita 40 000 mAh.
Výstupy 2x USB-A, 1x USB-C. 
Vstupy USB-C, micro USB, Lightning.
Rychlé nabíjení (PD, FCP, SCP, AFC, QC).
Umožňuje nabíjení až 3 zařízení současně.
Výkon min. 22 W.</t>
  </si>
  <si>
    <t>Set klávesnice myš</t>
  </si>
  <si>
    <t>Bezdrátový set klávesnice a myši, klávesové zkratky, optická myš s kolečkem a dvěma až třemi tlačítky, připojení k PC pomocí USB přijímače. 
Klasických rozměrů. Myš minimálně 58 x 113 mm, klávesnice max. 456 x 158 mm.
Běžné rozložení vč. numerické klávesnice.
128bitové šifrování AES: klávesnice s technologii šifrování Advanced Encryption Standard.
Optická myš s rolovacím kolečkem.
Bezdrátové technologie 2,4 GHz, s dosahem až 4,5 metrů.
Set s velmi nízkou spotřebou, životnost baterie min. 12 měsíců při běžném používání.
Indikátor stavu baterií (např. indikační světlo).
Obsahuje českou znakovou sadu - české popisky na klávesnici. Typ spínače: Membránové.
Optická myš má univerzální úchop, může použít pravák i levák.</t>
  </si>
  <si>
    <r>
      <t xml:space="preserve">Počítač, provedení mini PC.
Procesor: Passmark score: CPU Score: min. 17 000.
Operacní systém: Windows 64-bit (Windows 10 Pro a vyšší) - OS Windows požadujeme z důvodu kompatibility s interními aplikacemi ZČU (Stag, Magion,...).
Interní úložište: min. 500 - 512 GB technologie: M.2 SSD, 1 pozice volná (m.2 nebo 2,5").
Paměť RAM: min. 8 GB technologie: DDR4 , 2 sloty, 1 volný.
Lan: minimálně 1 Gb/s Ethernet s podporou PXE s výstupem (konektorem) přímo na těle PC, Wake-on-lan.
WiFi: integrované, Bluetooth: integrovaný.
Konektory: minimálně: 2x USB 3.2, 1x USB 3.2, 1x USB 2.0, 2x Thunderbolt 4.
Výstup minimálně 2x HDMI 2.0b w/HDMI CEC.
Maximální rozměry PC (š x h x v) 18 × 18 × 4 cm, PC bude vkládán do upraveného PC stolu.
Existence ovladačů použitého HW ve Windows 10 a vyšší verze Windows.
Podpora prostřednictvím internetu.
Skříň nesmí být plombovaná.
</t>
    </r>
    <r>
      <rPr>
        <b/>
        <sz val="11"/>
        <color theme="1"/>
        <rFont val="Calibri"/>
        <family val="2"/>
        <scheme val="minor"/>
      </rPr>
      <t>Externí napájecí adaptér je součástí, kompatibilní se zařízením.</t>
    </r>
  </si>
  <si>
    <r>
      <t>Minimální velikost disku 500 - 512 GB.
SSD M.2 (PCIe 3.0 4x NVMe).
Technologie TLC (Triple-Level Cell).
Maximální hmotnost</t>
    </r>
    <r>
      <rPr>
        <sz val="11"/>
        <color rgb="FFFF0000"/>
        <rFont val="Calibri"/>
        <family val="2"/>
        <scheme val="minor"/>
      </rPr>
      <t xml:space="preserve"> 8</t>
    </r>
    <r>
      <rPr>
        <sz val="11"/>
        <color theme="1"/>
        <rFont val="Calibri"/>
        <family val="2"/>
        <scheme val="minor"/>
      </rPr>
      <t xml:space="preserve"> g.
Rozměr M.2: 2280.
Podporované funkce SMART, TRIM, HMB (Host Memory Buffer).
Minimální rychlost náhodného čtení 350 000 IOPS.
Minimální  rychlost náhodného zápisu 350 000 IOPS.
Minimální  rychlost čtení 3 450 MB/s.
Minimální  rychlost zápisu 2 200 MB/s.
Minimální životnost disku 300 TBW.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</si>
</sst>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1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2"/>
  <sheetViews>
    <sheetView tabSelected="1" zoomScale="53" zoomScaleNormal="53" workbookViewId="0" topLeftCell="A1">
      <selection activeCell="R7" sqref="R7:R12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2.8515625" style="1" customWidth="1"/>
    <col min="4" max="4" width="12.28125" style="2" customWidth="1"/>
    <col min="5" max="5" width="10.57421875" style="3" customWidth="1"/>
    <col min="6" max="6" width="103.5742187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20.57421875" style="1" customWidth="1"/>
    <col min="11" max="11" width="27.28125" style="0" hidden="1" customWidth="1"/>
    <col min="12" max="12" width="27.00390625" style="0" customWidth="1"/>
    <col min="13" max="13" width="27.28125" style="0" customWidth="1"/>
    <col min="14" max="14" width="37.57421875" style="4" customWidth="1"/>
    <col min="15" max="15" width="27.421875" style="4" customWidth="1"/>
    <col min="16" max="16" width="17.7109375" style="4" hidden="1" customWidth="1"/>
    <col min="17" max="17" width="23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6.00390625" style="5" customWidth="1"/>
  </cols>
  <sheetData>
    <row r="1" spans="2:22" ht="40.9" customHeight="1">
      <c r="B1" s="78" t="s">
        <v>35</v>
      </c>
      <c r="C1" s="79"/>
      <c r="D1" s="79"/>
      <c r="E1"/>
      <c r="V1"/>
    </row>
    <row r="2" spans="3:22" ht="18.75" customHeight="1">
      <c r="C2"/>
      <c r="D2" s="9"/>
      <c r="E2" s="10"/>
      <c r="G2" s="1"/>
      <c r="H2" s="1"/>
      <c r="I2"/>
      <c r="J2" s="6"/>
      <c r="N2" s="1"/>
      <c r="O2" s="1"/>
      <c r="P2" s="1"/>
      <c r="R2" s="11"/>
      <c r="S2" s="11"/>
      <c r="U2" s="7"/>
      <c r="V2" s="8"/>
    </row>
    <row r="3" spans="2:19" ht="19.9" customHeight="1">
      <c r="B3" s="13"/>
      <c r="C3" s="12" t="s">
        <v>0</v>
      </c>
      <c r="D3" s="76"/>
      <c r="E3" s="76"/>
      <c r="F3" s="76"/>
      <c r="G3" s="30"/>
      <c r="H3" s="30"/>
      <c r="I3" s="30"/>
      <c r="J3" s="30"/>
      <c r="K3" s="30"/>
      <c r="L3" s="30"/>
      <c r="M3" s="11"/>
      <c r="N3" s="5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6"/>
      <c r="E4" s="76"/>
      <c r="F4" s="76"/>
      <c r="G4" s="76"/>
      <c r="H4" s="76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0" t="s">
        <v>2</v>
      </c>
      <c r="H5" s="81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2" t="s">
        <v>3</v>
      </c>
      <c r="C6" s="33" t="s">
        <v>15</v>
      </c>
      <c r="D6" s="33" t="s">
        <v>4</v>
      </c>
      <c r="E6" s="33" t="s">
        <v>16</v>
      </c>
      <c r="F6" s="33" t="s">
        <v>17</v>
      </c>
      <c r="G6" s="38" t="s">
        <v>26</v>
      </c>
      <c r="H6" s="39" t="s">
        <v>28</v>
      </c>
      <c r="I6" s="34" t="s">
        <v>18</v>
      </c>
      <c r="J6" s="33" t="s">
        <v>19</v>
      </c>
      <c r="K6" s="33" t="s">
        <v>33</v>
      </c>
      <c r="L6" s="35" t="s">
        <v>20</v>
      </c>
      <c r="M6" s="36" t="s">
        <v>21</v>
      </c>
      <c r="N6" s="35" t="s">
        <v>22</v>
      </c>
      <c r="O6" s="33" t="s">
        <v>34</v>
      </c>
      <c r="P6" s="35" t="s">
        <v>23</v>
      </c>
      <c r="Q6" s="33" t="s">
        <v>5</v>
      </c>
      <c r="R6" s="37" t="s">
        <v>6</v>
      </c>
      <c r="S6" s="75" t="s">
        <v>7</v>
      </c>
      <c r="T6" s="75" t="s">
        <v>8</v>
      </c>
      <c r="U6" s="35" t="s">
        <v>24</v>
      </c>
      <c r="V6" s="35" t="s">
        <v>25</v>
      </c>
    </row>
    <row r="7" spans="1:22" ht="208.5" customHeight="1" thickTop="1">
      <c r="A7" s="20"/>
      <c r="B7" s="42">
        <v>1</v>
      </c>
      <c r="C7" s="43" t="s">
        <v>36</v>
      </c>
      <c r="D7" s="44">
        <v>3</v>
      </c>
      <c r="E7" s="45" t="s">
        <v>27</v>
      </c>
      <c r="F7" s="77" t="s">
        <v>50</v>
      </c>
      <c r="G7" s="114"/>
      <c r="H7" s="46" t="s">
        <v>32</v>
      </c>
      <c r="I7" s="91" t="s">
        <v>41</v>
      </c>
      <c r="J7" s="94" t="s">
        <v>32</v>
      </c>
      <c r="K7" s="97"/>
      <c r="L7" s="100"/>
      <c r="M7" s="106" t="s">
        <v>42</v>
      </c>
      <c r="N7" s="106" t="s">
        <v>43</v>
      </c>
      <c r="O7" s="111">
        <v>21</v>
      </c>
      <c r="P7" s="47">
        <f>D7*Q7</f>
        <v>3600</v>
      </c>
      <c r="Q7" s="48">
        <v>1200</v>
      </c>
      <c r="R7" s="118"/>
      <c r="S7" s="49">
        <f>D7*R7</f>
        <v>0</v>
      </c>
      <c r="T7" s="50" t="str">
        <f aca="true" t="shared" si="0" ref="T7">IF(ISNUMBER(R7),IF(R7&gt;Q7,"NEVYHOVUJE","VYHOVUJE")," ")</f>
        <v xml:space="preserve"> </v>
      </c>
      <c r="U7" s="103"/>
      <c r="V7" s="51" t="s">
        <v>13</v>
      </c>
    </row>
    <row r="8" spans="1:22" ht="178.5" customHeight="1">
      <c r="A8" s="20"/>
      <c r="B8" s="52">
        <v>2</v>
      </c>
      <c r="C8" s="53" t="s">
        <v>36</v>
      </c>
      <c r="D8" s="54">
        <v>3</v>
      </c>
      <c r="E8" s="55" t="s">
        <v>27</v>
      </c>
      <c r="F8" s="73" t="s">
        <v>44</v>
      </c>
      <c r="G8" s="115"/>
      <c r="H8" s="56" t="s">
        <v>32</v>
      </c>
      <c r="I8" s="92"/>
      <c r="J8" s="95"/>
      <c r="K8" s="98"/>
      <c r="L8" s="101"/>
      <c r="M8" s="109"/>
      <c r="N8" s="107"/>
      <c r="O8" s="112"/>
      <c r="P8" s="57">
        <f>D8*Q8</f>
        <v>3300</v>
      </c>
      <c r="Q8" s="58">
        <v>1100</v>
      </c>
      <c r="R8" s="119"/>
      <c r="S8" s="59">
        <f>D8*R8</f>
        <v>0</v>
      </c>
      <c r="T8" s="60" t="str">
        <f aca="true" t="shared" si="1" ref="T8:T12">IF(ISNUMBER(R8),IF(R8&gt;Q8,"NEVYHOVUJE","VYHOVUJE")," ")</f>
        <v xml:space="preserve"> </v>
      </c>
      <c r="U8" s="104"/>
      <c r="V8" s="61" t="s">
        <v>13</v>
      </c>
    </row>
    <row r="9" spans="1:22" ht="258.75" customHeight="1">
      <c r="A9" s="20"/>
      <c r="B9" s="52">
        <v>3</v>
      </c>
      <c r="C9" s="53" t="s">
        <v>37</v>
      </c>
      <c r="D9" s="54">
        <v>4</v>
      </c>
      <c r="E9" s="55"/>
      <c r="F9" s="74" t="s">
        <v>49</v>
      </c>
      <c r="G9" s="115"/>
      <c r="H9" s="117"/>
      <c r="I9" s="92"/>
      <c r="J9" s="95"/>
      <c r="K9" s="98"/>
      <c r="L9" s="101"/>
      <c r="M9" s="109"/>
      <c r="N9" s="107"/>
      <c r="O9" s="112"/>
      <c r="P9" s="57">
        <f>D9*Q9</f>
        <v>66000</v>
      </c>
      <c r="Q9" s="58">
        <v>16500</v>
      </c>
      <c r="R9" s="119"/>
      <c r="S9" s="59">
        <f>D9*R9</f>
        <v>0</v>
      </c>
      <c r="T9" s="60" t="str">
        <f t="shared" si="1"/>
        <v xml:space="preserve"> </v>
      </c>
      <c r="U9" s="104"/>
      <c r="V9" s="61" t="s">
        <v>11</v>
      </c>
    </row>
    <row r="10" spans="1:22" ht="159.75" customHeight="1">
      <c r="A10" s="20"/>
      <c r="B10" s="52">
        <v>4</v>
      </c>
      <c r="C10" s="53" t="s">
        <v>38</v>
      </c>
      <c r="D10" s="54">
        <v>4</v>
      </c>
      <c r="E10" s="55" t="s">
        <v>27</v>
      </c>
      <c r="F10" s="73" t="s">
        <v>45</v>
      </c>
      <c r="G10" s="115"/>
      <c r="H10" s="117"/>
      <c r="I10" s="92"/>
      <c r="J10" s="95"/>
      <c r="K10" s="98"/>
      <c r="L10" s="101"/>
      <c r="M10" s="109"/>
      <c r="N10" s="107"/>
      <c r="O10" s="112"/>
      <c r="P10" s="57">
        <f>D10*Q10</f>
        <v>16000</v>
      </c>
      <c r="Q10" s="58">
        <v>4000</v>
      </c>
      <c r="R10" s="119"/>
      <c r="S10" s="59">
        <f>D10*R10</f>
        <v>0</v>
      </c>
      <c r="T10" s="60" t="str">
        <f t="shared" si="1"/>
        <v xml:space="preserve"> </v>
      </c>
      <c r="U10" s="104"/>
      <c r="V10" s="61" t="s">
        <v>12</v>
      </c>
    </row>
    <row r="11" spans="1:22" ht="120" customHeight="1">
      <c r="A11" s="20"/>
      <c r="B11" s="52">
        <v>5</v>
      </c>
      <c r="C11" s="53" t="s">
        <v>39</v>
      </c>
      <c r="D11" s="54">
        <v>1</v>
      </c>
      <c r="E11" s="55" t="s">
        <v>27</v>
      </c>
      <c r="F11" s="73" t="s">
        <v>46</v>
      </c>
      <c r="G11" s="115"/>
      <c r="H11" s="56" t="s">
        <v>32</v>
      </c>
      <c r="I11" s="92"/>
      <c r="J11" s="95"/>
      <c r="K11" s="98"/>
      <c r="L11" s="101"/>
      <c r="M11" s="109"/>
      <c r="N11" s="107"/>
      <c r="O11" s="112"/>
      <c r="P11" s="57">
        <f>D11*Q11</f>
        <v>1800</v>
      </c>
      <c r="Q11" s="58">
        <v>1800</v>
      </c>
      <c r="R11" s="119"/>
      <c r="S11" s="59">
        <f>D11*R11</f>
        <v>0</v>
      </c>
      <c r="T11" s="60" t="str">
        <f t="shared" si="1"/>
        <v xml:space="preserve"> </v>
      </c>
      <c r="U11" s="104"/>
      <c r="V11" s="61" t="s">
        <v>14</v>
      </c>
    </row>
    <row r="12" spans="1:22" ht="212.25" customHeight="1" thickBot="1">
      <c r="A12" s="20"/>
      <c r="B12" s="62">
        <v>6</v>
      </c>
      <c r="C12" s="63" t="s">
        <v>47</v>
      </c>
      <c r="D12" s="64">
        <v>4</v>
      </c>
      <c r="E12" s="65" t="s">
        <v>40</v>
      </c>
      <c r="F12" s="72" t="s">
        <v>48</v>
      </c>
      <c r="G12" s="116"/>
      <c r="H12" s="66" t="s">
        <v>32</v>
      </c>
      <c r="I12" s="93"/>
      <c r="J12" s="96"/>
      <c r="K12" s="99"/>
      <c r="L12" s="102"/>
      <c r="M12" s="110"/>
      <c r="N12" s="108"/>
      <c r="O12" s="113"/>
      <c r="P12" s="67">
        <f>D12*Q12</f>
        <v>2800</v>
      </c>
      <c r="Q12" s="68">
        <v>700</v>
      </c>
      <c r="R12" s="120"/>
      <c r="S12" s="69">
        <f>D12*R12</f>
        <v>0</v>
      </c>
      <c r="T12" s="70" t="str">
        <f t="shared" si="1"/>
        <v xml:space="preserve"> </v>
      </c>
      <c r="U12" s="105"/>
      <c r="V12" s="71" t="s">
        <v>14</v>
      </c>
    </row>
    <row r="13" spans="3:16" ht="17.45" customHeight="1" thickBot="1" thickTop="1">
      <c r="C13"/>
      <c r="D13"/>
      <c r="E13"/>
      <c r="F13"/>
      <c r="G13"/>
      <c r="H13"/>
      <c r="I13"/>
      <c r="J13"/>
      <c r="N13"/>
      <c r="O13"/>
      <c r="P13"/>
    </row>
    <row r="14" spans="2:22" ht="51.75" customHeight="1" thickBot="1" thickTop="1">
      <c r="B14" s="89" t="s">
        <v>31</v>
      </c>
      <c r="C14" s="89"/>
      <c r="D14" s="89"/>
      <c r="E14" s="89"/>
      <c r="F14" s="89"/>
      <c r="G14" s="89"/>
      <c r="H14" s="41"/>
      <c r="I14" s="41"/>
      <c r="J14" s="21"/>
      <c r="K14" s="21"/>
      <c r="L14" s="6"/>
      <c r="M14" s="6"/>
      <c r="N14" s="6"/>
      <c r="O14" s="22"/>
      <c r="P14" s="22"/>
      <c r="Q14" s="23" t="s">
        <v>9</v>
      </c>
      <c r="R14" s="86" t="s">
        <v>10</v>
      </c>
      <c r="S14" s="87"/>
      <c r="T14" s="88"/>
      <c r="U14" s="24"/>
      <c r="V14" s="25"/>
    </row>
    <row r="15" spans="2:20" ht="50.45" customHeight="1" thickBot="1" thickTop="1">
      <c r="B15" s="90" t="s">
        <v>29</v>
      </c>
      <c r="C15" s="90"/>
      <c r="D15" s="90"/>
      <c r="E15" s="90"/>
      <c r="F15" s="90"/>
      <c r="G15" s="90"/>
      <c r="H15" s="90"/>
      <c r="I15" s="26"/>
      <c r="L15" s="9"/>
      <c r="M15" s="9"/>
      <c r="N15" s="9"/>
      <c r="O15" s="27"/>
      <c r="P15" s="27"/>
      <c r="Q15" s="28">
        <f>SUM(P7:P12)</f>
        <v>93500</v>
      </c>
      <c r="R15" s="83">
        <f>SUM(S7:S12)</f>
        <v>0</v>
      </c>
      <c r="S15" s="84"/>
      <c r="T15" s="85"/>
    </row>
    <row r="16" spans="2:19" ht="15.75" thickTop="1">
      <c r="B16" s="82" t="s">
        <v>30</v>
      </c>
      <c r="C16" s="82"/>
      <c r="D16" s="82"/>
      <c r="E16" s="82"/>
      <c r="F16" s="82"/>
      <c r="G16" s="82"/>
      <c r="H16" s="76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2:19" ht="15">
      <c r="B17" s="40"/>
      <c r="C17" s="40"/>
      <c r="D17" s="40"/>
      <c r="E17" s="40"/>
      <c r="F17" s="40"/>
      <c r="G17" s="76"/>
      <c r="H17" s="76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2:19" ht="15">
      <c r="B18" s="40"/>
      <c r="C18" s="40"/>
      <c r="D18" s="40"/>
      <c r="E18" s="40"/>
      <c r="F18" s="40"/>
      <c r="G18" s="76"/>
      <c r="H18" s="76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2:19" ht="15">
      <c r="B19" s="40"/>
      <c r="C19" s="40"/>
      <c r="D19" s="40"/>
      <c r="E19" s="40"/>
      <c r="F19" s="40"/>
      <c r="G19" s="76"/>
      <c r="H19" s="76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76"/>
      <c r="H20" s="76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8:19" ht="19.9" customHeight="1">
      <c r="H21" s="31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76"/>
      <c r="H22" s="76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76"/>
      <c r="H23" s="76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76"/>
      <c r="H24" s="76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76"/>
      <c r="H25" s="76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76"/>
      <c r="H26" s="76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76"/>
      <c r="H27" s="76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76"/>
      <c r="H28" s="76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76"/>
      <c r="H29" s="76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76"/>
      <c r="H30" s="76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76"/>
      <c r="H31" s="76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76"/>
      <c r="H32" s="76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76"/>
      <c r="H33" s="76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76"/>
      <c r="H34" s="76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76"/>
      <c r="H35" s="76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76"/>
      <c r="H36" s="76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76"/>
      <c r="H37" s="76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76"/>
      <c r="H38" s="76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76"/>
      <c r="H39" s="76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76"/>
      <c r="H40" s="76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76"/>
      <c r="H41" s="76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76"/>
      <c r="H42" s="76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76"/>
      <c r="H43" s="76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76"/>
      <c r="H44" s="76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76"/>
      <c r="H45" s="76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76"/>
      <c r="H46" s="76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76"/>
      <c r="H47" s="76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76"/>
      <c r="H48" s="76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76"/>
      <c r="H49" s="76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76"/>
      <c r="H50" s="76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76"/>
      <c r="H51" s="76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76"/>
      <c r="H52" s="76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76"/>
      <c r="H53" s="76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76"/>
      <c r="H54" s="76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76"/>
      <c r="H55" s="76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76"/>
      <c r="H56" s="76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76"/>
      <c r="H57" s="76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76"/>
      <c r="H58" s="76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76"/>
      <c r="H59" s="76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76"/>
      <c r="H60" s="76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76"/>
      <c r="H61" s="76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76"/>
      <c r="H62" s="76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76"/>
      <c r="H63" s="76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76"/>
      <c r="H64" s="76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76"/>
      <c r="H65" s="76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76"/>
      <c r="H66" s="76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76"/>
      <c r="H67" s="76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76"/>
      <c r="H68" s="76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76"/>
      <c r="H69" s="76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76"/>
      <c r="H70" s="76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76"/>
      <c r="H71" s="76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76"/>
      <c r="H72" s="76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76"/>
      <c r="H73" s="76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76"/>
      <c r="H74" s="76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76"/>
      <c r="H75" s="76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76"/>
      <c r="H76" s="76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76"/>
      <c r="H77" s="76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76"/>
      <c r="H78" s="76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76"/>
      <c r="H79" s="76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76"/>
      <c r="H80" s="76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76"/>
      <c r="H81" s="76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76"/>
      <c r="H82" s="76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76"/>
      <c r="H83" s="76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76"/>
      <c r="H84" s="76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76"/>
      <c r="H85" s="76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76"/>
      <c r="H86" s="76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76"/>
      <c r="H87" s="76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76"/>
      <c r="H88" s="76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76"/>
      <c r="H89" s="76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76"/>
      <c r="H90" s="76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76"/>
      <c r="H91" s="76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76"/>
      <c r="H92" s="76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76"/>
      <c r="H93" s="76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76"/>
      <c r="H94" s="76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76"/>
      <c r="H95" s="76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76"/>
      <c r="H96" s="76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76"/>
      <c r="H97" s="76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76"/>
      <c r="H98" s="76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76"/>
      <c r="H99" s="76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76"/>
      <c r="H100" s="76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6" ht="19.9" customHeight="1">
      <c r="C101" s="21"/>
      <c r="D101" s="29"/>
      <c r="E101" s="21"/>
      <c r="F101" s="21"/>
      <c r="G101" s="76"/>
      <c r="H101" s="76"/>
      <c r="I101" s="11"/>
      <c r="J101" s="11"/>
      <c r="K101" s="11"/>
      <c r="L101" s="11"/>
      <c r="M101" s="11"/>
      <c r="N101" s="5"/>
      <c r="O101" s="5"/>
      <c r="P101" s="5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</sheetData>
  <sheetProtection algorithmName="SHA-512" hashValue="1n2atHDWU1hh0KYuP5mopERHeDNXkcg8HdEt9HTtchg0Kp1U7BVKPXw733vvuBFDX6rDq3j1vt+clUIkbD9jIQ==" saltValue="h0NUD5kdCX5RA5vYjCgR3A==" spinCount="100000" sheet="1" objects="1" scenarios="1"/>
  <mergeCells count="15">
    <mergeCell ref="U7:U12"/>
    <mergeCell ref="M7:M12"/>
    <mergeCell ref="N7:N12"/>
    <mergeCell ref="O7:O12"/>
    <mergeCell ref="B1:D1"/>
    <mergeCell ref="G5:H5"/>
    <mergeCell ref="B16:G16"/>
    <mergeCell ref="R15:T15"/>
    <mergeCell ref="R14:T14"/>
    <mergeCell ref="B14:G14"/>
    <mergeCell ref="B15:H15"/>
    <mergeCell ref="I7:I12"/>
    <mergeCell ref="J7:J12"/>
    <mergeCell ref="K7:K12"/>
    <mergeCell ref="L7:L12"/>
  </mergeCells>
  <conditionalFormatting sqref="D7:D12 B7:B12">
    <cfRule type="containsBlanks" priority="76" dxfId="7">
      <formula>LEN(TRIM(B7))=0</formula>
    </cfRule>
  </conditionalFormatting>
  <conditionalFormatting sqref="B7:B12">
    <cfRule type="cellIs" priority="73" dxfId="6" operator="greaterThanOrEqual">
      <formula>1</formula>
    </cfRule>
  </conditionalFormatting>
  <conditionalFormatting sqref="T7:T12">
    <cfRule type="cellIs" priority="60" dxfId="5" operator="equal">
      <formula>"VYHOVUJE"</formula>
    </cfRule>
  </conditionalFormatting>
  <conditionalFormatting sqref="T7:T12">
    <cfRule type="cellIs" priority="59" dxfId="4" operator="equal">
      <formula>"NEVYHOVUJE"</formula>
    </cfRule>
  </conditionalFormatting>
  <conditionalFormatting sqref="G7:H12 R7:R12">
    <cfRule type="containsBlanks" priority="53" dxfId="3">
      <formula>LEN(TRIM(G7))=0</formula>
    </cfRule>
  </conditionalFormatting>
  <conditionalFormatting sqref="G7:H12 R7:R12">
    <cfRule type="notContainsBlanks" priority="51" dxfId="2">
      <formula>LEN(TRIM(G7))&gt;0</formula>
    </cfRule>
  </conditionalFormatting>
  <conditionalFormatting sqref="G7:H12 R7:R12">
    <cfRule type="notContainsBlanks" priority="50" dxfId="1">
      <formula>LEN(TRIM(G7))&gt;0</formula>
    </cfRule>
  </conditionalFormatting>
  <conditionalFormatting sqref="G7:H12">
    <cfRule type="notContainsBlanks" priority="4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2">
      <formula1>"ks,bal,sada,m,"</formula1>
    </dataValidation>
    <dataValidation type="list" allowBlank="1" showInputMessage="1" showErrorMessage="1" sqref="V7:V12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2022-08-26T09:25:12Z</cp:lastPrinted>
  <dcterms:created xsi:type="dcterms:W3CDTF">2014-03-05T12:43:32Z</dcterms:created>
  <dcterms:modified xsi:type="dcterms:W3CDTF">2023-01-19T13:25:29Z</dcterms:modified>
  <cp:category/>
  <cp:version/>
  <cp:contentType/>
  <cp:contentStatus/>
  <cp:revision>3</cp:revision>
</cp:coreProperties>
</file>