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KP\KP-(II.)-084-2022\2-vyzva\vyzva-podpurne dokumenty\"/>
    </mc:Choice>
  </mc:AlternateContent>
  <xr:revisionPtr revIDLastSave="0" documentId="13_ncr:1_{385AE94D-7C24-43D6-887B-8EB0D3D8F7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P" sheetId="1" r:id="rId1"/>
  </sheets>
  <definedNames>
    <definedName name="_xlnm._FilterDatabase" localSheetId="0" hidden="1">KP!$A$6:$T$35</definedName>
    <definedName name="_xlnm.Print_Area" localSheetId="0">KP!$A$1:$U$50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J40" i="1"/>
  <c r="J41" i="1"/>
  <c r="J42" i="1"/>
  <c r="J46" i="1"/>
  <c r="G36" i="1"/>
  <c r="G37" i="1"/>
  <c r="G38" i="1"/>
  <c r="G39" i="1"/>
  <c r="G40" i="1"/>
  <c r="G41" i="1"/>
  <c r="G42" i="1"/>
  <c r="G43" i="1"/>
  <c r="G44" i="1"/>
  <c r="G45" i="1"/>
  <c r="G46" i="1"/>
  <c r="K36" i="1"/>
  <c r="J37" i="1"/>
  <c r="K37" i="1"/>
  <c r="J38" i="1"/>
  <c r="K38" i="1"/>
  <c r="J39" i="1"/>
  <c r="K39" i="1"/>
  <c r="K42" i="1"/>
  <c r="J43" i="1"/>
  <c r="K43" i="1"/>
  <c r="J44" i="1"/>
  <c r="K44" i="1"/>
  <c r="J45" i="1"/>
  <c r="K45" i="1"/>
  <c r="K41" i="1" l="1"/>
  <c r="K46" i="1"/>
  <c r="K40" i="1"/>
  <c r="J35" i="1" l="1"/>
  <c r="K35" i="1" l="1"/>
  <c r="G35" i="1"/>
  <c r="J7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11" i="1" l="1"/>
  <c r="G10" i="1"/>
  <c r="G9" i="1"/>
  <c r="G8" i="1"/>
  <c r="G7" i="1"/>
  <c r="H49" i="1" s="1"/>
  <c r="K34" i="1" l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9" i="1" l="1"/>
</calcChain>
</file>

<file path=xl/sharedStrings.xml><?xml version="1.0" encoding="utf-8"?>
<sst xmlns="http://schemas.openxmlformats.org/spreadsheetml/2006/main" count="174" uniqueCount="120">
  <si>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</si>
  <si>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</si>
  <si>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</si>
  <si>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</si>
  <si>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</si>
  <si>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</si>
  <si>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</si>
  <si>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</si>
  <si>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</si>
  <si>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</si>
  <si>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</si>
  <si>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</si>
  <si>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</si>
  <si>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</si>
  <si>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</si>
  <si>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</si>
  <si>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</si>
  <si>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</si>
  <si>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</si>
  <si>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</si>
  <si>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</si>
  <si>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</si>
  <si>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</si>
  <si>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NE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</si>
  <si>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</si>
  <si>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</si>
  <si>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084 - 2022</t>
  </si>
  <si>
    <t>ks</t>
  </si>
  <si>
    <t>Euroobal A4 - hladký</t>
  </si>
  <si>
    <t>bal</t>
  </si>
  <si>
    <t>Čiré, min. 45 mic., balení 100 ks.</t>
  </si>
  <si>
    <t xml:space="preserve">Samolepící bločky 38 x 51 mm,  4 x neon  </t>
  </si>
  <si>
    <t>Samolepicí blok, každý lístek má podél jedné strany lepivý pásek, 4 barvy po 50 listech v balení.</t>
  </si>
  <si>
    <t>Nezanechává stopy lepidla, min. 100 listů v bločku.</t>
  </si>
  <si>
    <t>Tužka HB 2 s pryží</t>
  </si>
  <si>
    <t>Klasická tužka s pryží, tvrdost HB.</t>
  </si>
  <si>
    <t>Délka 106,8 mm, extra tenký hrot, plastová trubička.</t>
  </si>
  <si>
    <t xml:space="preserve">ks </t>
  </si>
  <si>
    <t xml:space="preserve">Velmi jemný plastický hrot, šíře stopy 0,3 mm. </t>
  </si>
  <si>
    <t>Voděodolný, otěruvzdorný inkoust, šíře stopy 0,6 mm, ventilační uzávěr, na papír, folie, sklo, plasty, polystyrén.</t>
  </si>
  <si>
    <t>Korekční pero</t>
  </si>
  <si>
    <t>Korekční lak v tužce, tenký kovový hrot.</t>
  </si>
  <si>
    <t>Opravný lak</t>
  </si>
  <si>
    <t>Opravný lak, nanášení štětečkem nebo houbičkou.</t>
  </si>
  <si>
    <t>B6 obálka, červený pruh</t>
  </si>
  <si>
    <t>Vnějšek plast, vnitřek hladký papír.</t>
  </si>
  <si>
    <t xml:space="preserve">Karton z vnější strany potažený prešpánem, z vnitřní strany hladký papír, uzavírací kroužky proti náhodnému otevření, kovová ochranná lišta. </t>
  </si>
  <si>
    <t>Lepicí tyčinka  min. 40g</t>
  </si>
  <si>
    <t>Vysoká lepicí síla a okamžitá přilnavost. Vhodné na  papír, karton, nevysychá, neobsahuje rozpouštědla.</t>
  </si>
  <si>
    <t>Kovová tužka (versatilka)</t>
  </si>
  <si>
    <t>Vyměnítelná tuha.</t>
  </si>
  <si>
    <t>Tuhy do kovové tužky (versatilky)</t>
  </si>
  <si>
    <t>Min. 6 ks v balení.</t>
  </si>
  <si>
    <t>Stiskací mechanismus, vyměnitelná gelová náplň, plastové tělo, jehlový hrot 0,5 mm pro tenké psaní.</t>
  </si>
  <si>
    <t>Zvýrazňovač 1-4 mm, sada 4ks</t>
  </si>
  <si>
    <t>sada</t>
  </si>
  <si>
    <t>Klínový hrot, šíře stopy 1-4 mm, ventilační uzávěr, vhodný i na faxový papír. 4 ks v balení.</t>
  </si>
  <si>
    <t>Nůž na dopisy</t>
  </si>
  <si>
    <t>Otevírač obálek, kovová čepel, plastová rukojeť.</t>
  </si>
  <si>
    <t>Stojánek na tužky</t>
  </si>
  <si>
    <t>Odpadkový koš</t>
  </si>
  <si>
    <t>Kancelářský stolní odkladač</t>
  </si>
  <si>
    <t>ANO</t>
  </si>
  <si>
    <t>Erasmus+  2021/22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</si>
  <si>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</si>
  <si>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DFAV - Vlasta Suchomelová,
Tel.: 37763 2001,
E-mail: suchome@fav.zcu.cz</t>
  </si>
  <si>
    <t>Technická 8,
301 00 Plzeň,
Fakulta aplikovaných věd - Děkanát,
místnost UC 131</t>
  </si>
  <si>
    <t>UK PED - Irena Pešíková,
Tel.: 37763 7733,
E-mail: pesikova@uk.zcu.cz</t>
  </si>
  <si>
    <t xml:space="preserve"> Klatovská 51, 
301 00 Plzeň,
Pedagogická knihovna,
místnost KL 108</t>
  </si>
  <si>
    <t>PS-NL Jitka Růžičková, 
Tel.: 37763 1300,
702 212 531</t>
  </si>
  <si>
    <t>Univerzitní 22, 
301 00 Plzeň,
budova Fakulty strojní - Provoz a služby - Nákup a logistika, 
6. patro - místnost UK 624</t>
  </si>
  <si>
    <t>IO - Pavlína Bínová,  
Tel.: 37763 5712,
E-mail: binova@rek.zcu.cz</t>
  </si>
  <si>
    <t>Univerzitní 22, 
301 00 Plzeň,
International Office,
místnost UU 110</t>
  </si>
  <si>
    <t>Stolní kalendář podlouhlý obrázkový</t>
  </si>
  <si>
    <t xml:space="preserve">Diář kapesní týdenní    </t>
  </si>
  <si>
    <t xml:space="preserve">Plánovací karta </t>
  </si>
  <si>
    <t>Stolní kalendář podlouhlý obrázkový, týdenní sloupcové kalendárium s uvedením hodin, 
rozměr jednotlivých listů cca 300 - 320 mm x  130 -150 mm.</t>
  </si>
  <si>
    <t>Diář kapesní týdenní, rozměr cca 80 - 100 mm x 150 - 155 mm.</t>
  </si>
  <si>
    <t>Plánovací kalendář/ karta, rozměr cca 210 - 215 mm x 145 - 150 mm.</t>
  </si>
  <si>
    <t>Samolepicí blok  76 x 76 mm - žlutý - 100 listů</t>
  </si>
  <si>
    <r>
      <t xml:space="preserve">Náplň do kuličkového pera Solidly - </t>
    </r>
    <r>
      <rPr>
        <b/>
        <sz val="11"/>
        <rFont val="Calibri"/>
        <family val="2"/>
        <charset val="238"/>
      </rPr>
      <t xml:space="preserve"> modrá barva</t>
    </r>
    <r>
      <rPr>
        <sz val="11"/>
        <rFont val="Calibri"/>
        <family val="2"/>
        <charset val="238"/>
      </rPr>
      <t>/ 10ks</t>
    </r>
  </si>
  <si>
    <r>
      <t xml:space="preserve">Popisovač 0,3 mm - </t>
    </r>
    <r>
      <rPr>
        <b/>
        <sz val="11"/>
        <rFont val="Calibri"/>
        <family val="2"/>
        <charset val="238"/>
      </rPr>
      <t>černá, červená barva</t>
    </r>
  </si>
  <si>
    <r>
      <t>Popisovač  lihový 0,6 mm -</t>
    </r>
    <r>
      <rPr>
        <b/>
        <sz val="11"/>
        <rFont val="Calibri"/>
        <family val="2"/>
        <charset val="238"/>
      </rPr>
      <t xml:space="preserve"> červená barva</t>
    </r>
  </si>
  <si>
    <r>
      <t>Pořadač pákový A4 - 7,5 cm -</t>
    </r>
    <r>
      <rPr>
        <b/>
        <sz val="11"/>
        <rFont val="Calibri"/>
        <family val="2"/>
        <charset val="238"/>
      </rPr>
      <t xml:space="preserve"> 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</si>
  <si>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modrý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</si>
  <si>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žlutý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</si>
  <si>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</si>
  <si>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cm, prešpán - </t>
    </r>
    <r>
      <rPr>
        <b/>
        <sz val="11"/>
        <rFont val="Calibri"/>
        <family val="2"/>
        <charset val="238"/>
      </rPr>
      <t>zelený</t>
    </r>
  </si>
  <si>
    <r>
      <t xml:space="preserve">Výška max. 10 cm, 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>, drátěný.</t>
    </r>
  </si>
  <si>
    <r>
      <t xml:space="preserve">Drátěný, 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>, obsah max 13 litrů, kulatý.</t>
    </r>
  </si>
  <si>
    <r>
      <t xml:space="preserve">Drátěný, </t>
    </r>
    <r>
      <rPr>
        <b/>
        <sz val="11"/>
        <color theme="1"/>
        <rFont val="Calibri"/>
        <family val="2"/>
        <charset val="238"/>
        <scheme val="minor"/>
      </rPr>
      <t>barva stříbrná</t>
    </r>
    <r>
      <rPr>
        <sz val="11"/>
        <color theme="1"/>
        <rFont val="Calibri"/>
        <family val="2"/>
        <charset val="238"/>
        <scheme val="minor"/>
      </rPr>
      <t>, kulatý, průměr do 30 cm, výška max 35 cm.</t>
    </r>
  </si>
  <si>
    <r>
      <t xml:space="preserve">Drátěný, 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>, tři police.</t>
    </r>
  </si>
  <si>
    <r>
      <t xml:space="preserve">Gelové pero 0,5 mm - </t>
    </r>
    <r>
      <rPr>
        <b/>
        <sz val="11"/>
        <rFont val="Calibri"/>
        <family val="2"/>
        <charset val="238"/>
      </rPr>
      <t>černá náplň</t>
    </r>
  </si>
  <si>
    <r>
      <t xml:space="preserve">Gelové pero 0,5 mm - </t>
    </r>
    <r>
      <rPr>
        <b/>
        <sz val="11"/>
        <rFont val="Calibri"/>
        <family val="2"/>
        <charset val="238"/>
      </rPr>
      <t>zelená náplň</t>
    </r>
  </si>
  <si>
    <r>
      <t xml:space="preserve">S doručenkou, červený pruh, 125 x 176 mm. Viz
</t>
    </r>
    <r>
      <rPr>
        <sz val="11"/>
        <color rgb="FFFF0000"/>
        <rFont val="Calibri"/>
        <family val="2"/>
        <charset val="238"/>
      </rPr>
      <t>Příloha č. 3 Kupní smlouvy - obálky B6 červený pruh_KP (II.)-084-2022.jpg</t>
    </r>
  </si>
  <si>
    <t>Sešit A5  linkovaný</t>
  </si>
  <si>
    <t>Min. 40 listů.</t>
  </si>
  <si>
    <t xml:space="preserve">Papír kancelářský A3 kvalita"B"  </t>
  </si>
  <si>
    <t xml:space="preserve">Papír kancelářský A4 kvalita"B"  </t>
  </si>
  <si>
    <t>Voděodolný, otěruvzdorný inkoust, vláknový hrot, ergonomický úchop, šíře stopy 1 mm, ventilační uzávěry, na fólie, filmy, sklo, plasty.</t>
  </si>
  <si>
    <t>Odolný proti vyschnutí, kulatý hrot, šíře stopy 2,5 mm, na flipchartové tabule, nepropíjí se papírem, ventilační uzávěr.</t>
  </si>
  <si>
    <t>Klínový hrot, šíře stopy 1-4,6 mm, ventilační uzávěry, vhodný i na faxový papír.</t>
  </si>
  <si>
    <t xml:space="preserve">Samolepicí etikety  210x297 mm </t>
  </si>
  <si>
    <t>1 etiketa / arch, archy formátu A4, pro tisk v kopírkách, laserových a inkoustových tiskárnách. 
Min. 100 listů/ balení.</t>
  </si>
  <si>
    <t xml:space="preserve">Rozešívačka </t>
  </si>
  <si>
    <t>Odstranění sešívacích drátků, kovové provedení + plast.</t>
  </si>
  <si>
    <t>Ořezávátko dvojité se zásobníkem</t>
  </si>
  <si>
    <t>Pro silnou i tenkou tužku, plastové se zásobníkem na odpad.</t>
  </si>
  <si>
    <t>EO - Václava Vlková,
Tel.: 37763 1146,
E-mail: vlkovav@rek.zcu.cz</t>
  </si>
  <si>
    <t>Univerzitní 8, 
301 00 Plzeň, 
Rektorát - Ekonomický odbor,
místnost UR 221</t>
  </si>
  <si>
    <r>
      <t xml:space="preserve">Gramáž 80 ±2; tloušťka 160 ±3; vlhkost 3,9-5,3%; opacita min. 90; bělost 151 ± CIE; hrubost dle Bendsena 200 ±50 cm3/min; permeabilita &lt;1250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theme="1"/>
        <rFont val="Calibri"/>
        <family val="2"/>
        <charset val="238"/>
        <scheme val="minor"/>
      </rPr>
      <t>Certifikát o udělení ekoznačky EU (Ecolabel)</t>
    </r>
  </si>
  <si>
    <r>
      <t xml:space="preserve">Gramáž 80 ±2; tloušťka 160 ±3; vlhkost 3,9-5,3%; opacita min. 90; bělost 151 ± CIE; hrubost dle Bendsena 200 ±50 cm3/min. Vhodný do laserových tiskáren, kopírek i inkoustových tiskáren, pro oboustranný tisk. Doporučený při vyšší spotřebě papíru (250 listů denně a více). Není vhodný do rychloběžných strojů (60 kopií za minutu). 1 bal/500 listů. 
</t>
    </r>
    <r>
      <rPr>
        <b/>
        <sz val="11"/>
        <color theme="1"/>
        <rFont val="Calibri"/>
        <family val="2"/>
        <charset val="238"/>
        <scheme val="minor"/>
      </rPr>
      <t>Certifikát o udělení ekoznačky EU (Ecolabel)</t>
    </r>
  </si>
  <si>
    <r>
      <t xml:space="preserve">Gelové pero 0,5 mm - </t>
    </r>
    <r>
      <rPr>
        <b/>
        <sz val="11"/>
        <rFont val="Calibri"/>
        <family val="2"/>
        <charset val="238"/>
        <scheme val="minor"/>
      </rPr>
      <t>modrá náplň</t>
    </r>
  </si>
  <si>
    <r>
      <t xml:space="preserve">Popisovač lihový 1mm - </t>
    </r>
    <r>
      <rPr>
        <b/>
        <sz val="11"/>
        <rFont val="Calibri"/>
        <family val="2"/>
        <charset val="238"/>
        <scheme val="minor"/>
      </rPr>
      <t>3ks černý a 3ks  červený</t>
    </r>
  </si>
  <si>
    <r>
      <t>Popisovač na flipchart 2,5 mm -</t>
    </r>
    <r>
      <rPr>
        <b/>
        <sz val="11"/>
        <rFont val="Calibri"/>
        <family val="2"/>
        <charset val="238"/>
        <scheme val="minor"/>
      </rPr>
      <t xml:space="preserve"> 3ks černý a 3ks červený</t>
    </r>
  </si>
  <si>
    <r>
      <t xml:space="preserve">Zvýrazňovač  1 - 4,6 mm - </t>
    </r>
    <r>
      <rPr>
        <b/>
        <sz val="11"/>
        <rFont val="Calibri"/>
        <family val="2"/>
        <charset val="238"/>
        <scheme val="minor"/>
      </rPr>
      <t>10x žlutý, 10x zelený, 10x oranžový a 10x růžový</t>
    </r>
  </si>
  <si>
    <t>Sešívačka</t>
  </si>
  <si>
    <t>Sešívačka s polovičním plněním drátků, ocelový mechanismus, vysoce kvalitní plast ABS a pryž TPE, ergonomický design, kapacita sešití min. 30 listů (papíru 80 g/m2), nástěnkové nebo otevřené sešívání, kompatibiní s drátky 24/6 a 26/6.</t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</si>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</sst>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9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169">
    <xf numFmtId="0" fontId="0" fillId="0" borderId="0" xfId="0"/>
    <xf numFmtId="0" fontId="0" fillId="0" borderId="0" xfId="0" applyProtection="1"/>
    <xf numFmtId="0" fontId="20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27" fillId="0" borderId="0" xfId="8" applyFont="1" applyAlignment="1" applyProtection="1">
      <alignment horizontal="center" vertical="center" wrapText="1"/>
    </xf>
    <xf numFmtId="0" fontId="27" fillId="0" borderId="25" xfId="8" applyFont="1" applyBorder="1" applyAlignment="1" applyProtection="1">
      <alignment horizontal="center" vertical="center" wrapText="1"/>
    </xf>
    <xf numFmtId="0" fontId="1" fillId="2" borderId="26" xfId="8" applyFill="1" applyBorder="1" applyAlignment="1" applyProtection="1">
      <alignment horizontal="center" vertical="center" wrapText="1"/>
    </xf>
    <xf numFmtId="0" fontId="1" fillId="2" borderId="27" xfId="8" applyFill="1" applyBorder="1" applyAlignment="1" applyProtection="1">
      <alignment horizontal="center" vertical="center" wrapText="1"/>
    </xf>
    <xf numFmtId="0" fontId="12" fillId="0" borderId="28" xfId="8" applyFont="1" applyBorder="1" applyAlignment="1" applyProtection="1">
      <alignment horizontal="center" vertical="center" wrapText="1"/>
    </xf>
    <xf numFmtId="0" fontId="14" fillId="0" borderId="0" xfId="0" applyFont="1" applyAlignment="1" applyProtection="1">
      <alignment vertical="center" wrapText="1"/>
    </xf>
    <xf numFmtId="0" fontId="18" fillId="0" borderId="0" xfId="0" applyFont="1" applyAlignment="1" applyProtection="1">
      <alignment vertical="top" wrapText="1"/>
    </xf>
    <xf numFmtId="0" fontId="1" fillId="2" borderId="29" xfId="8" applyFill="1" applyBorder="1" applyAlignment="1" applyProtection="1">
      <alignment horizontal="center" vertical="center" wrapText="1"/>
    </xf>
    <xf numFmtId="0" fontId="1" fillId="2" borderId="30" xfId="8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2" xfId="0" applyBorder="1" applyProtection="1"/>
    <xf numFmtId="0" fontId="16" fillId="3" borderId="2" xfId="0" applyFont="1" applyFill="1" applyBorder="1" applyAlignment="1" applyProtection="1">
      <alignment horizontal="center" vertical="center" textRotation="90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16" fillId="3" borderId="32" xfId="0" applyFont="1" applyFill="1" applyBorder="1" applyAlignment="1" applyProtection="1">
      <alignment horizontal="center" vertical="center" wrapText="1"/>
    </xf>
    <xf numFmtId="0" fontId="0" fillId="0" borderId="31" xfId="0" applyBorder="1" applyProtection="1"/>
    <xf numFmtId="164" fontId="0" fillId="0" borderId="12" xfId="0" applyNumberFormat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23" fillId="0" borderId="6" xfId="1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21" fillId="0" borderId="6" xfId="1" applyFont="1" applyFill="1" applyBorder="1" applyAlignment="1" applyProtection="1">
      <alignment horizontal="center" vertical="center" wrapText="1"/>
    </xf>
    <xf numFmtId="0" fontId="21" fillId="0" borderId="6" xfId="5" applyFont="1" applyFill="1" applyBorder="1" applyAlignment="1" applyProtection="1">
      <alignment horizontal="left" vertical="center" wrapText="1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17" fillId="0" borderId="6" xfId="0" applyNumberFormat="1" applyFont="1" applyFill="1" applyBorder="1" applyAlignment="1" applyProtection="1">
      <alignment horizontal="right" vertical="center" wrapText="1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3" fillId="0" borderId="15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21" fillId="0" borderId="8" xfId="1" applyFont="1" applyFill="1" applyBorder="1" applyAlignment="1" applyProtection="1">
      <alignment horizontal="center" vertical="center" wrapText="1"/>
    </xf>
    <xf numFmtId="0" fontId="21" fillId="0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17" fillId="0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9" fillId="0" borderId="16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0" fillId="0" borderId="34" xfId="0" applyFill="1" applyBorder="1" applyAlignment="1" applyProtection="1">
      <alignment horizontal="center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23" fillId="0" borderId="14" xfId="1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21" fillId="0" borderId="14" xfId="1" applyFont="1" applyFill="1" applyBorder="1" applyAlignment="1" applyProtection="1">
      <alignment horizontal="center" vertical="center" wrapText="1"/>
    </xf>
    <xf numFmtId="0" fontId="21" fillId="0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17" fillId="0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23" fillId="0" borderId="21" xfId="1" applyFont="1" applyFill="1" applyBorder="1" applyAlignment="1" applyProtection="1">
      <alignment horizontal="left" vertical="center" wrapText="1" inden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1" fillId="0" borderId="21" xfId="1" applyFont="1" applyFill="1" applyBorder="1" applyAlignment="1" applyProtection="1">
      <alignment horizontal="center" vertical="center" wrapText="1"/>
    </xf>
    <xf numFmtId="0" fontId="21" fillId="0" borderId="21" xfId="5" applyFont="1" applyFill="1" applyBorder="1" applyAlignment="1" applyProtection="1">
      <alignment horizontal="left" vertical="center" wrapText="1" inden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17" fillId="0" borderId="21" xfId="0" applyNumberFormat="1" applyFont="1" applyFill="1" applyBorder="1" applyAlignment="1" applyProtection="1">
      <alignment horizontal="right" vertical="center" wrapText="1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0" fontId="23" fillId="0" borderId="8" xfId="1" applyFont="1" applyFill="1" applyBorder="1" applyAlignment="1" applyProtection="1">
      <alignment horizontal="center" vertical="center" wrapText="1"/>
    </xf>
    <xf numFmtId="0" fontId="23" fillId="0" borderId="8" xfId="5" applyFont="1" applyFill="1" applyBorder="1" applyAlignment="1" applyProtection="1">
      <alignment horizontal="left" vertical="center" wrapText="1" indent="1"/>
    </xf>
    <xf numFmtId="0" fontId="3" fillId="0" borderId="16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23" fillId="0" borderId="23" xfId="1" applyFont="1" applyFill="1" applyBorder="1" applyAlignment="1" applyProtection="1">
      <alignment horizontal="left" vertical="center" wrapText="1" indent="1"/>
    </xf>
    <xf numFmtId="3" fontId="0" fillId="0" borderId="23" xfId="0" applyNumberFormat="1" applyFill="1" applyBorder="1" applyAlignment="1" applyProtection="1">
      <alignment horizontal="center" vertical="center" wrapText="1"/>
    </xf>
    <xf numFmtId="0" fontId="21" fillId="0" borderId="23" xfId="1" applyFont="1" applyFill="1" applyBorder="1" applyAlignment="1" applyProtection="1">
      <alignment horizontal="center" vertical="center" wrapText="1"/>
    </xf>
    <xf numFmtId="0" fontId="21" fillId="0" borderId="23" xfId="5" applyFont="1" applyFill="1" applyBorder="1" applyAlignment="1" applyProtection="1">
      <alignment horizontal="left" vertical="center" wrapText="1" inden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17" fillId="0" borderId="23" xfId="0" applyNumberFormat="1" applyFont="1" applyFill="1" applyBorder="1" applyAlignment="1" applyProtection="1">
      <alignment horizontal="right" vertical="center" wrapText="1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3" fillId="0" borderId="24" xfId="0" applyFont="1" applyFill="1" applyBorder="1" applyAlignment="1" applyProtection="1">
      <alignment horizontal="center" vertical="center" wrapText="1"/>
    </xf>
    <xf numFmtId="0" fontId="9" fillId="0" borderId="24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 wrapText="1"/>
    </xf>
    <xf numFmtId="0" fontId="12" fillId="0" borderId="24" xfId="0" applyFont="1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11" fillId="0" borderId="21" xfId="0" applyFont="1" applyFill="1" applyBorder="1" applyAlignment="1" applyProtection="1">
      <alignment horizontal="left" vertical="center" wrapText="1" indent="1"/>
    </xf>
    <xf numFmtId="0" fontId="0" fillId="0" borderId="21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 indent="1"/>
    </xf>
    <xf numFmtId="0" fontId="0" fillId="0" borderId="1" xfId="0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left" vertical="center" wrapText="1" indent="1"/>
    </xf>
    <xf numFmtId="0" fontId="0" fillId="0" borderId="8" xfId="0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11" fillId="0" borderId="23" xfId="0" applyFont="1" applyFill="1" applyBorder="1" applyAlignment="1" applyProtection="1">
      <alignment horizontal="left" vertical="center" wrapText="1" indent="1"/>
    </xf>
    <xf numFmtId="0" fontId="0" fillId="0" borderId="23" xfId="0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left" vertical="center" wrapText="1" indent="1"/>
    </xf>
    <xf numFmtId="0" fontId="0" fillId="0" borderId="0" xfId="0" applyBorder="1" applyProtection="1"/>
    <xf numFmtId="3" fontId="0" fillId="0" borderId="19" xfId="0" applyNumberForma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left" vertical="center" wrapText="1" inden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17" fillId="0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9" fillId="0" borderId="1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left" vertical="center" wrapText="1" indent="1"/>
    </xf>
    <xf numFmtId="0" fontId="2" fillId="0" borderId="16" xfId="0" applyFont="1" applyFill="1" applyBorder="1" applyAlignment="1" applyProtection="1">
      <alignment horizontal="center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left" vertical="center" wrapText="1" inden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 wrapText="1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7" fillId="0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0" borderId="18" xfId="0" applyFont="1" applyFill="1" applyBorder="1" applyAlignment="1" applyProtection="1">
      <alignment horizontal="center" vertical="center" wrapText="1"/>
    </xf>
    <xf numFmtId="0" fontId="9" fillId="0" borderId="18" xfId="0" applyFont="1" applyFill="1" applyBorder="1" applyAlignment="1" applyProtection="1">
      <alignment horizontal="center" vertical="center" wrapText="1"/>
    </xf>
    <xf numFmtId="0" fontId="9" fillId="0" borderId="9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12" fillId="0" borderId="18" xfId="0" applyFont="1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3" borderId="2" xfId="0" applyFont="1" applyFill="1" applyBorder="1" applyAlignment="1" applyProtection="1">
      <alignment horizontal="center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0" fillId="3" borderId="3" xfId="0" applyFill="1" applyBorder="1" applyAlignment="1" applyProtection="1">
      <alignment vertical="center" wrapText="1"/>
    </xf>
    <xf numFmtId="0" fontId="0" fillId="3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2" xfId="0" applyNumberFormat="1" applyFont="1" applyBorder="1" applyAlignment="1" applyProtection="1">
      <alignment horizontal="center" vertical="center"/>
    </xf>
    <xf numFmtId="164" fontId="10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9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  <cellStyle name="Normální 5" xfId="8" xr:uid="{4B7A4D01-7ABA-4142-9744-485C38E20984}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96"/>
  <sheetViews>
    <sheetView showGridLines="0" tabSelected="1" zoomScale="65" zoomScaleNormal="65" workbookViewId="0"/>
  </sheetViews>
  <sheetFormatPr defaultRowHeight="14.5" x14ac:dyDescent="0.35"/>
  <cols>
    <col min="1" max="1" width="2.7265625" style="1" bestFit="1" customWidth="1"/>
    <col min="2" max="2" width="5.54296875" style="1" bestFit="1" customWidth="1"/>
    <col min="3" max="3" width="57.1796875" style="5" customWidth="1"/>
    <col min="4" max="4" width="12.453125" style="161" customWidth="1"/>
    <col min="5" max="5" width="11.1796875" style="4" customWidth="1"/>
    <col min="6" max="6" width="115" style="5" customWidth="1"/>
    <col min="7" max="7" width="17.7265625" style="5" hidden="1" customWidth="1"/>
    <col min="8" max="8" width="24" style="1" customWidth="1"/>
    <col min="9" max="9" width="22.7265625" style="1" customWidth="1"/>
    <col min="10" max="10" width="20.54296875" style="1" bestFit="1" customWidth="1"/>
    <col min="11" max="11" width="19.54296875" style="1" bestFit="1" customWidth="1"/>
    <col min="12" max="12" width="14.81640625" style="1" customWidth="1"/>
    <col min="13" max="13" width="19" style="1" bestFit="1" customWidth="1"/>
    <col min="14" max="14" width="32.453125" style="1" customWidth="1"/>
    <col min="15" max="15" width="21.54296875" style="1" hidden="1" customWidth="1"/>
    <col min="16" max="16" width="32.1796875" style="1" customWidth="1"/>
    <col min="17" max="17" width="41" style="1" customWidth="1"/>
    <col min="18" max="18" width="28.26953125" style="1" customWidth="1"/>
    <col min="19" max="19" width="11.54296875" style="1" hidden="1" customWidth="1"/>
    <col min="20" max="20" width="19.08984375" style="6" customWidth="1"/>
    <col min="21" max="21" width="2.7265625" style="1" customWidth="1"/>
    <col min="22" max="16384" width="8.7265625" style="1"/>
  </cols>
  <sheetData>
    <row r="1" spans="1:21" ht="38.25" customHeight="1" x14ac:dyDescent="0.35">
      <c r="B1" s="2" t="s">
        <v>26</v>
      </c>
      <c r="C1" s="3"/>
      <c r="D1" s="3"/>
    </row>
    <row r="2" spans="1:21" ht="20.149999999999999" customHeight="1" x14ac:dyDescent="0.35">
      <c r="C2" s="1"/>
      <c r="D2" s="7"/>
      <c r="E2" s="8"/>
      <c r="F2" s="9"/>
      <c r="G2" s="9"/>
      <c r="H2" s="9"/>
      <c r="I2" s="9"/>
      <c r="K2" s="10"/>
      <c r="L2" s="10"/>
      <c r="M2" s="10"/>
      <c r="N2" s="10"/>
      <c r="O2" s="10"/>
      <c r="P2" s="10"/>
      <c r="Q2" s="10"/>
      <c r="R2" s="10"/>
      <c r="S2" s="11"/>
      <c r="T2" s="12"/>
    </row>
    <row r="3" spans="1:21" ht="20.149999999999999" customHeight="1" x14ac:dyDescent="0.35">
      <c r="B3" s="13" t="s">
        <v>118</v>
      </c>
      <c r="C3" s="14"/>
      <c r="D3" s="15" t="s">
        <v>0</v>
      </c>
      <c r="E3" s="16"/>
      <c r="F3" s="17" t="s">
        <v>119</v>
      </c>
      <c r="G3" s="18"/>
      <c r="H3" s="18"/>
      <c r="I3" s="18"/>
      <c r="J3" s="18"/>
      <c r="K3" s="18"/>
      <c r="M3" s="19"/>
      <c r="N3" s="19"/>
      <c r="O3" s="19"/>
      <c r="P3" s="10"/>
      <c r="Q3" s="10"/>
      <c r="R3" s="10"/>
    </row>
    <row r="4" spans="1:21" ht="20.149999999999999" customHeight="1" thickBot="1" x14ac:dyDescent="0.4">
      <c r="B4" s="13"/>
      <c r="C4" s="14"/>
      <c r="D4" s="20"/>
      <c r="E4" s="21"/>
      <c r="F4" s="17"/>
      <c r="G4" s="9"/>
      <c r="H4" s="10"/>
      <c r="I4" s="10"/>
      <c r="K4" s="10"/>
      <c r="L4" s="10"/>
      <c r="M4" s="10"/>
      <c r="N4" s="10"/>
      <c r="O4" s="10"/>
      <c r="P4" s="10"/>
      <c r="Q4" s="10"/>
      <c r="R4" s="10"/>
    </row>
    <row r="5" spans="1:21" ht="34.5" customHeight="1" thickBot="1" x14ac:dyDescent="0.4">
      <c r="B5" s="22"/>
      <c r="C5" s="23"/>
      <c r="D5" s="24"/>
      <c r="E5" s="24"/>
      <c r="F5" s="9"/>
      <c r="G5" s="25"/>
      <c r="I5" s="26" t="s">
        <v>0</v>
      </c>
      <c r="T5" s="27"/>
    </row>
    <row r="6" spans="1:21" ht="69" customHeight="1" thickTop="1" thickBot="1" x14ac:dyDescent="0.4">
      <c r="A6" s="28"/>
      <c r="B6" s="29" t="s">
        <v>1</v>
      </c>
      <c r="C6" s="30" t="s">
        <v>11</v>
      </c>
      <c r="D6" s="30" t="s">
        <v>2</v>
      </c>
      <c r="E6" s="30" t="s">
        <v>12</v>
      </c>
      <c r="F6" s="30" t="s">
        <v>13</v>
      </c>
      <c r="G6" s="30" t="s">
        <v>14</v>
      </c>
      <c r="H6" s="30" t="s">
        <v>3</v>
      </c>
      <c r="I6" s="31" t="s">
        <v>4</v>
      </c>
      <c r="J6" s="32" t="s">
        <v>5</v>
      </c>
      <c r="K6" s="32" t="s">
        <v>6</v>
      </c>
      <c r="L6" s="30" t="s">
        <v>15</v>
      </c>
      <c r="M6" s="30" t="s">
        <v>16</v>
      </c>
      <c r="N6" s="30" t="s">
        <v>64</v>
      </c>
      <c r="O6" s="30" t="s">
        <v>17</v>
      </c>
      <c r="P6" s="32" t="s">
        <v>18</v>
      </c>
      <c r="Q6" s="30" t="s">
        <v>19</v>
      </c>
      <c r="R6" s="30" t="s">
        <v>20</v>
      </c>
      <c r="S6" s="30" t="s">
        <v>21</v>
      </c>
      <c r="T6" s="33" t="s">
        <v>22</v>
      </c>
      <c r="U6" s="34"/>
    </row>
    <row r="7" spans="1:21" ht="44.25" customHeight="1" thickTop="1" x14ac:dyDescent="0.35">
      <c r="A7" s="35"/>
      <c r="B7" s="36">
        <v>1</v>
      </c>
      <c r="C7" s="37" t="s">
        <v>73</v>
      </c>
      <c r="D7" s="38">
        <v>8</v>
      </c>
      <c r="E7" s="39" t="s">
        <v>27</v>
      </c>
      <c r="F7" s="40" t="s">
        <v>76</v>
      </c>
      <c r="G7" s="41">
        <f t="shared" ref="G7:G46" si="0">D7*H7</f>
        <v>560</v>
      </c>
      <c r="H7" s="42">
        <v>70</v>
      </c>
      <c r="I7" s="162"/>
      <c r="J7" s="43">
        <f t="shared" ref="J7:J34" si="1">D7*I7</f>
        <v>0</v>
      </c>
      <c r="K7" s="44" t="str">
        <f t="shared" ref="K7:K34" si="2">IF(ISNUMBER(I7), IF(I7&gt;H7,"NEVYHOVUJE","VYHOVUJE")," ")</f>
        <v xml:space="preserve"> </v>
      </c>
      <c r="L7" s="45" t="s">
        <v>25</v>
      </c>
      <c r="M7" s="46" t="s">
        <v>23</v>
      </c>
      <c r="N7" s="47"/>
      <c r="O7" s="47"/>
      <c r="P7" s="48" t="s">
        <v>65</v>
      </c>
      <c r="Q7" s="48" t="s">
        <v>66</v>
      </c>
      <c r="R7" s="49">
        <v>21</v>
      </c>
      <c r="S7" s="47"/>
      <c r="T7" s="50" t="s">
        <v>10</v>
      </c>
      <c r="U7" s="34"/>
    </row>
    <row r="8" spans="1:21" ht="27" customHeight="1" x14ac:dyDescent="0.35">
      <c r="A8" s="28"/>
      <c r="B8" s="51">
        <v>2</v>
      </c>
      <c r="C8" s="52" t="s">
        <v>74</v>
      </c>
      <c r="D8" s="53">
        <v>2</v>
      </c>
      <c r="E8" s="54" t="s">
        <v>27</v>
      </c>
      <c r="F8" s="55" t="s">
        <v>77</v>
      </c>
      <c r="G8" s="56">
        <f t="shared" si="0"/>
        <v>260</v>
      </c>
      <c r="H8" s="57">
        <v>130</v>
      </c>
      <c r="I8" s="163"/>
      <c r="J8" s="58">
        <f t="shared" si="1"/>
        <v>0</v>
      </c>
      <c r="K8" s="59" t="str">
        <f t="shared" si="2"/>
        <v xml:space="preserve"> </v>
      </c>
      <c r="L8" s="60"/>
      <c r="M8" s="61"/>
      <c r="N8" s="62"/>
      <c r="O8" s="62"/>
      <c r="P8" s="63"/>
      <c r="Q8" s="63"/>
      <c r="R8" s="64"/>
      <c r="S8" s="62"/>
      <c r="T8" s="65"/>
      <c r="U8" s="34"/>
    </row>
    <row r="9" spans="1:21" ht="27" customHeight="1" thickBot="1" x14ac:dyDescent="0.4">
      <c r="A9" s="28"/>
      <c r="B9" s="66">
        <v>3</v>
      </c>
      <c r="C9" s="67" t="s">
        <v>75</v>
      </c>
      <c r="D9" s="68">
        <v>2</v>
      </c>
      <c r="E9" s="69" t="s">
        <v>27</v>
      </c>
      <c r="F9" s="70" t="s">
        <v>78</v>
      </c>
      <c r="G9" s="71">
        <f t="shared" si="0"/>
        <v>9</v>
      </c>
      <c r="H9" s="72">
        <v>4.5</v>
      </c>
      <c r="I9" s="164"/>
      <c r="J9" s="73">
        <f t="shared" si="1"/>
        <v>0</v>
      </c>
      <c r="K9" s="74" t="str">
        <f t="shared" si="2"/>
        <v xml:space="preserve"> </v>
      </c>
      <c r="L9" s="60"/>
      <c r="M9" s="61"/>
      <c r="N9" s="62"/>
      <c r="O9" s="62"/>
      <c r="P9" s="63"/>
      <c r="Q9" s="63"/>
      <c r="R9" s="64"/>
      <c r="S9" s="62"/>
      <c r="T9" s="65"/>
      <c r="U9" s="34"/>
    </row>
    <row r="10" spans="1:21" ht="22.5" customHeight="1" x14ac:dyDescent="0.35">
      <c r="A10" s="28"/>
      <c r="B10" s="75">
        <v>4</v>
      </c>
      <c r="C10" s="76" t="s">
        <v>28</v>
      </c>
      <c r="D10" s="77">
        <v>5</v>
      </c>
      <c r="E10" s="78" t="s">
        <v>29</v>
      </c>
      <c r="F10" s="79" t="s">
        <v>30</v>
      </c>
      <c r="G10" s="80">
        <f t="shared" si="0"/>
        <v>475</v>
      </c>
      <c r="H10" s="81">
        <v>95</v>
      </c>
      <c r="I10" s="165"/>
      <c r="J10" s="82">
        <f t="shared" si="1"/>
        <v>0</v>
      </c>
      <c r="K10" s="83" t="str">
        <f t="shared" si="2"/>
        <v xml:space="preserve"> </v>
      </c>
      <c r="L10" s="84" t="s">
        <v>25</v>
      </c>
      <c r="M10" s="84" t="s">
        <v>23</v>
      </c>
      <c r="N10" s="85"/>
      <c r="O10" s="85"/>
      <c r="P10" s="84" t="s">
        <v>67</v>
      </c>
      <c r="Q10" s="84" t="s">
        <v>68</v>
      </c>
      <c r="R10" s="86">
        <v>21</v>
      </c>
      <c r="S10" s="85"/>
      <c r="T10" s="87" t="s">
        <v>10</v>
      </c>
      <c r="U10" s="34"/>
    </row>
    <row r="11" spans="1:21" ht="22.5" customHeight="1" x14ac:dyDescent="0.35">
      <c r="A11" s="28"/>
      <c r="B11" s="51">
        <v>5</v>
      </c>
      <c r="C11" s="52" t="s">
        <v>31</v>
      </c>
      <c r="D11" s="53">
        <v>5</v>
      </c>
      <c r="E11" s="88" t="s">
        <v>29</v>
      </c>
      <c r="F11" s="89" t="s">
        <v>32</v>
      </c>
      <c r="G11" s="56">
        <f t="shared" si="0"/>
        <v>140</v>
      </c>
      <c r="H11" s="57">
        <v>28</v>
      </c>
      <c r="I11" s="163"/>
      <c r="J11" s="58">
        <f t="shared" si="1"/>
        <v>0</v>
      </c>
      <c r="K11" s="59" t="str">
        <f t="shared" si="2"/>
        <v xml:space="preserve"> </v>
      </c>
      <c r="L11" s="90"/>
      <c r="M11" s="90"/>
      <c r="N11" s="62"/>
      <c r="O11" s="62"/>
      <c r="P11" s="91"/>
      <c r="Q11" s="91"/>
      <c r="R11" s="64"/>
      <c r="S11" s="62"/>
      <c r="T11" s="65"/>
      <c r="U11" s="34"/>
    </row>
    <row r="12" spans="1:21" ht="22.5" customHeight="1" x14ac:dyDescent="0.35">
      <c r="A12" s="28"/>
      <c r="B12" s="51">
        <v>6</v>
      </c>
      <c r="C12" s="52" t="s">
        <v>79</v>
      </c>
      <c r="D12" s="53">
        <v>5</v>
      </c>
      <c r="E12" s="54" t="s">
        <v>27</v>
      </c>
      <c r="F12" s="55" t="s">
        <v>33</v>
      </c>
      <c r="G12" s="56">
        <f t="shared" si="0"/>
        <v>60</v>
      </c>
      <c r="H12" s="57">
        <v>12</v>
      </c>
      <c r="I12" s="163"/>
      <c r="J12" s="58">
        <f t="shared" si="1"/>
        <v>0</v>
      </c>
      <c r="K12" s="59" t="str">
        <f t="shared" si="2"/>
        <v xml:space="preserve"> </v>
      </c>
      <c r="L12" s="90"/>
      <c r="M12" s="90"/>
      <c r="N12" s="62"/>
      <c r="O12" s="62"/>
      <c r="P12" s="91"/>
      <c r="Q12" s="91"/>
      <c r="R12" s="64"/>
      <c r="S12" s="62"/>
      <c r="T12" s="65"/>
      <c r="U12" s="34"/>
    </row>
    <row r="13" spans="1:21" ht="22.5" customHeight="1" x14ac:dyDescent="0.35">
      <c r="A13" s="28"/>
      <c r="B13" s="51">
        <v>7</v>
      </c>
      <c r="C13" s="52" t="s">
        <v>34</v>
      </c>
      <c r="D13" s="53">
        <v>20</v>
      </c>
      <c r="E13" s="54" t="s">
        <v>27</v>
      </c>
      <c r="F13" s="55" t="s">
        <v>35</v>
      </c>
      <c r="G13" s="56">
        <f t="shared" si="0"/>
        <v>60</v>
      </c>
      <c r="H13" s="57">
        <v>3</v>
      </c>
      <c r="I13" s="163"/>
      <c r="J13" s="58">
        <f t="shared" si="1"/>
        <v>0</v>
      </c>
      <c r="K13" s="59" t="str">
        <f t="shared" si="2"/>
        <v xml:space="preserve"> </v>
      </c>
      <c r="L13" s="90"/>
      <c r="M13" s="90"/>
      <c r="N13" s="62"/>
      <c r="O13" s="62"/>
      <c r="P13" s="91"/>
      <c r="Q13" s="91"/>
      <c r="R13" s="64"/>
      <c r="S13" s="62"/>
      <c r="T13" s="65"/>
      <c r="U13" s="34"/>
    </row>
    <row r="14" spans="1:21" ht="22.5" customHeight="1" x14ac:dyDescent="0.35">
      <c r="A14" s="28"/>
      <c r="B14" s="51">
        <v>8</v>
      </c>
      <c r="C14" s="52" t="s">
        <v>80</v>
      </c>
      <c r="D14" s="53">
        <v>1</v>
      </c>
      <c r="E14" s="54" t="s">
        <v>29</v>
      </c>
      <c r="F14" s="55" t="s">
        <v>36</v>
      </c>
      <c r="G14" s="56">
        <f t="shared" si="0"/>
        <v>25</v>
      </c>
      <c r="H14" s="57">
        <v>25</v>
      </c>
      <c r="I14" s="163"/>
      <c r="J14" s="58">
        <f t="shared" si="1"/>
        <v>0</v>
      </c>
      <c r="K14" s="59" t="str">
        <f t="shared" si="2"/>
        <v xml:space="preserve"> </v>
      </c>
      <c r="L14" s="90"/>
      <c r="M14" s="90"/>
      <c r="N14" s="62"/>
      <c r="O14" s="62"/>
      <c r="P14" s="91"/>
      <c r="Q14" s="91"/>
      <c r="R14" s="64"/>
      <c r="S14" s="62"/>
      <c r="T14" s="65"/>
      <c r="U14" s="34"/>
    </row>
    <row r="15" spans="1:21" ht="22.5" customHeight="1" x14ac:dyDescent="0.35">
      <c r="A15" s="28"/>
      <c r="B15" s="51">
        <v>9</v>
      </c>
      <c r="C15" s="52" t="s">
        <v>81</v>
      </c>
      <c r="D15" s="53">
        <v>10</v>
      </c>
      <c r="E15" s="54" t="s">
        <v>37</v>
      </c>
      <c r="F15" s="55" t="s">
        <v>38</v>
      </c>
      <c r="G15" s="56">
        <f t="shared" si="0"/>
        <v>110</v>
      </c>
      <c r="H15" s="57">
        <v>11</v>
      </c>
      <c r="I15" s="163"/>
      <c r="J15" s="58">
        <f t="shared" si="1"/>
        <v>0</v>
      </c>
      <c r="K15" s="59" t="str">
        <f t="shared" si="2"/>
        <v xml:space="preserve"> </v>
      </c>
      <c r="L15" s="90"/>
      <c r="M15" s="90"/>
      <c r="N15" s="62"/>
      <c r="O15" s="62"/>
      <c r="P15" s="91"/>
      <c r="Q15" s="91"/>
      <c r="R15" s="64"/>
      <c r="S15" s="62"/>
      <c r="T15" s="65"/>
      <c r="U15" s="34"/>
    </row>
    <row r="16" spans="1:21" ht="22.5" customHeight="1" x14ac:dyDescent="0.35">
      <c r="A16" s="28"/>
      <c r="B16" s="51">
        <v>10</v>
      </c>
      <c r="C16" s="52" t="s">
        <v>82</v>
      </c>
      <c r="D16" s="53">
        <v>10</v>
      </c>
      <c r="E16" s="54" t="s">
        <v>27</v>
      </c>
      <c r="F16" s="55" t="s">
        <v>39</v>
      </c>
      <c r="G16" s="56">
        <f t="shared" si="0"/>
        <v>150</v>
      </c>
      <c r="H16" s="57">
        <v>15</v>
      </c>
      <c r="I16" s="163"/>
      <c r="J16" s="58">
        <f t="shared" si="1"/>
        <v>0</v>
      </c>
      <c r="K16" s="59" t="str">
        <f t="shared" si="2"/>
        <v xml:space="preserve"> </v>
      </c>
      <c r="L16" s="90"/>
      <c r="M16" s="90"/>
      <c r="N16" s="62"/>
      <c r="O16" s="62"/>
      <c r="P16" s="91"/>
      <c r="Q16" s="91"/>
      <c r="R16" s="64"/>
      <c r="S16" s="62"/>
      <c r="T16" s="65"/>
      <c r="U16" s="34"/>
    </row>
    <row r="17" spans="1:21" ht="22.5" customHeight="1" x14ac:dyDescent="0.35">
      <c r="A17" s="28"/>
      <c r="B17" s="51">
        <v>11</v>
      </c>
      <c r="C17" s="52" t="s">
        <v>40</v>
      </c>
      <c r="D17" s="53">
        <v>3</v>
      </c>
      <c r="E17" s="54" t="s">
        <v>27</v>
      </c>
      <c r="F17" s="55" t="s">
        <v>41</v>
      </c>
      <c r="G17" s="56">
        <f t="shared" si="0"/>
        <v>174</v>
      </c>
      <c r="H17" s="57">
        <v>58</v>
      </c>
      <c r="I17" s="163"/>
      <c r="J17" s="58">
        <f t="shared" si="1"/>
        <v>0</v>
      </c>
      <c r="K17" s="59" t="str">
        <f t="shared" si="2"/>
        <v xml:space="preserve"> </v>
      </c>
      <c r="L17" s="90"/>
      <c r="M17" s="90"/>
      <c r="N17" s="62"/>
      <c r="O17" s="62"/>
      <c r="P17" s="91"/>
      <c r="Q17" s="91"/>
      <c r="R17" s="64"/>
      <c r="S17" s="62"/>
      <c r="T17" s="65"/>
      <c r="U17" s="34"/>
    </row>
    <row r="18" spans="1:21" ht="22.5" customHeight="1" x14ac:dyDescent="0.35">
      <c r="A18" s="28"/>
      <c r="B18" s="51">
        <v>12</v>
      </c>
      <c r="C18" s="52" t="s">
        <v>42</v>
      </c>
      <c r="D18" s="53">
        <v>1</v>
      </c>
      <c r="E18" s="54" t="s">
        <v>27</v>
      </c>
      <c r="F18" s="55" t="s">
        <v>43</v>
      </c>
      <c r="G18" s="56">
        <f t="shared" si="0"/>
        <v>18</v>
      </c>
      <c r="H18" s="57">
        <v>18</v>
      </c>
      <c r="I18" s="163"/>
      <c r="J18" s="58">
        <f t="shared" si="1"/>
        <v>0</v>
      </c>
      <c r="K18" s="59" t="str">
        <f t="shared" si="2"/>
        <v xml:space="preserve"> </v>
      </c>
      <c r="L18" s="90"/>
      <c r="M18" s="90"/>
      <c r="N18" s="62"/>
      <c r="O18" s="62"/>
      <c r="P18" s="91"/>
      <c r="Q18" s="91"/>
      <c r="R18" s="64"/>
      <c r="S18" s="62"/>
      <c r="T18" s="65"/>
      <c r="U18" s="34"/>
    </row>
    <row r="19" spans="1:21" ht="42" customHeight="1" thickBot="1" x14ac:dyDescent="0.4">
      <c r="A19" s="28"/>
      <c r="B19" s="92">
        <v>13</v>
      </c>
      <c r="C19" s="93" t="s">
        <v>44</v>
      </c>
      <c r="D19" s="94">
        <v>100</v>
      </c>
      <c r="E19" s="95" t="s">
        <v>27</v>
      </c>
      <c r="F19" s="96" t="s">
        <v>94</v>
      </c>
      <c r="G19" s="97">
        <f t="shared" si="0"/>
        <v>300</v>
      </c>
      <c r="H19" s="98">
        <v>3</v>
      </c>
      <c r="I19" s="166"/>
      <c r="J19" s="99">
        <f t="shared" si="1"/>
        <v>0</v>
      </c>
      <c r="K19" s="100" t="str">
        <f t="shared" si="2"/>
        <v xml:space="preserve"> </v>
      </c>
      <c r="L19" s="101"/>
      <c r="M19" s="101"/>
      <c r="N19" s="102"/>
      <c r="O19" s="102"/>
      <c r="P19" s="103"/>
      <c r="Q19" s="103"/>
      <c r="R19" s="104"/>
      <c r="S19" s="102"/>
      <c r="T19" s="105"/>
      <c r="U19" s="34"/>
    </row>
    <row r="20" spans="1:21" ht="27" customHeight="1" x14ac:dyDescent="0.35">
      <c r="A20" s="28"/>
      <c r="B20" s="75">
        <v>14</v>
      </c>
      <c r="C20" s="76" t="s">
        <v>83</v>
      </c>
      <c r="D20" s="77">
        <v>10</v>
      </c>
      <c r="E20" s="78" t="s">
        <v>27</v>
      </c>
      <c r="F20" s="79" t="s">
        <v>45</v>
      </c>
      <c r="G20" s="80">
        <f t="shared" si="0"/>
        <v>630</v>
      </c>
      <c r="H20" s="81">
        <v>63</v>
      </c>
      <c r="I20" s="165"/>
      <c r="J20" s="82">
        <f t="shared" si="1"/>
        <v>0</v>
      </c>
      <c r="K20" s="83" t="str">
        <f t="shared" si="2"/>
        <v xml:space="preserve"> </v>
      </c>
      <c r="L20" s="84" t="s">
        <v>25</v>
      </c>
      <c r="M20" s="84" t="s">
        <v>23</v>
      </c>
      <c r="N20" s="85"/>
      <c r="O20" s="85"/>
      <c r="P20" s="84" t="s">
        <v>69</v>
      </c>
      <c r="Q20" s="84" t="s">
        <v>70</v>
      </c>
      <c r="R20" s="86">
        <v>21</v>
      </c>
      <c r="S20" s="85"/>
      <c r="T20" s="87" t="s">
        <v>10</v>
      </c>
      <c r="U20" s="34"/>
    </row>
    <row r="21" spans="1:21" ht="41.25" customHeight="1" x14ac:dyDescent="0.35">
      <c r="A21" s="28"/>
      <c r="B21" s="51">
        <v>15</v>
      </c>
      <c r="C21" s="52" t="s">
        <v>84</v>
      </c>
      <c r="D21" s="53">
        <v>12</v>
      </c>
      <c r="E21" s="54" t="s">
        <v>27</v>
      </c>
      <c r="F21" s="55" t="s">
        <v>46</v>
      </c>
      <c r="G21" s="56">
        <f t="shared" si="0"/>
        <v>660</v>
      </c>
      <c r="H21" s="57">
        <v>55</v>
      </c>
      <c r="I21" s="163"/>
      <c r="J21" s="58">
        <f t="shared" si="1"/>
        <v>0</v>
      </c>
      <c r="K21" s="59" t="str">
        <f t="shared" si="2"/>
        <v xml:space="preserve"> </v>
      </c>
      <c r="L21" s="90"/>
      <c r="M21" s="61"/>
      <c r="N21" s="62"/>
      <c r="O21" s="62"/>
      <c r="P21" s="91"/>
      <c r="Q21" s="91"/>
      <c r="R21" s="64"/>
      <c r="S21" s="62"/>
      <c r="T21" s="65"/>
      <c r="U21" s="34"/>
    </row>
    <row r="22" spans="1:21" ht="41.25" customHeight="1" x14ac:dyDescent="0.35">
      <c r="A22" s="28"/>
      <c r="B22" s="51">
        <v>16</v>
      </c>
      <c r="C22" s="52" t="s">
        <v>85</v>
      </c>
      <c r="D22" s="53">
        <v>5</v>
      </c>
      <c r="E22" s="54" t="s">
        <v>27</v>
      </c>
      <c r="F22" s="55" t="s">
        <v>46</v>
      </c>
      <c r="G22" s="56">
        <f t="shared" si="0"/>
        <v>275</v>
      </c>
      <c r="H22" s="57">
        <v>55</v>
      </c>
      <c r="I22" s="163"/>
      <c r="J22" s="58">
        <f t="shared" si="1"/>
        <v>0</v>
      </c>
      <c r="K22" s="59" t="str">
        <f t="shared" si="2"/>
        <v xml:space="preserve"> </v>
      </c>
      <c r="L22" s="90"/>
      <c r="M22" s="61"/>
      <c r="N22" s="62"/>
      <c r="O22" s="62"/>
      <c r="P22" s="91"/>
      <c r="Q22" s="91"/>
      <c r="R22" s="64"/>
      <c r="S22" s="62"/>
      <c r="T22" s="65"/>
      <c r="U22" s="34"/>
    </row>
    <row r="23" spans="1:21" ht="41.25" customHeight="1" x14ac:dyDescent="0.35">
      <c r="A23" s="28"/>
      <c r="B23" s="51">
        <v>17</v>
      </c>
      <c r="C23" s="52" t="s">
        <v>86</v>
      </c>
      <c r="D23" s="53">
        <v>10</v>
      </c>
      <c r="E23" s="54" t="s">
        <v>27</v>
      </c>
      <c r="F23" s="55" t="s">
        <v>46</v>
      </c>
      <c r="G23" s="56">
        <f t="shared" si="0"/>
        <v>550</v>
      </c>
      <c r="H23" s="57">
        <v>55</v>
      </c>
      <c r="I23" s="163"/>
      <c r="J23" s="58">
        <f t="shared" si="1"/>
        <v>0</v>
      </c>
      <c r="K23" s="59" t="str">
        <f t="shared" si="2"/>
        <v xml:space="preserve"> </v>
      </c>
      <c r="L23" s="90"/>
      <c r="M23" s="61"/>
      <c r="N23" s="62"/>
      <c r="O23" s="62"/>
      <c r="P23" s="91"/>
      <c r="Q23" s="91"/>
      <c r="R23" s="64"/>
      <c r="S23" s="62"/>
      <c r="T23" s="65"/>
      <c r="U23" s="34"/>
    </row>
    <row r="24" spans="1:21" ht="41.25" customHeight="1" x14ac:dyDescent="0.35">
      <c r="A24" s="28"/>
      <c r="B24" s="51">
        <v>18</v>
      </c>
      <c r="C24" s="52" t="s">
        <v>87</v>
      </c>
      <c r="D24" s="53">
        <v>5</v>
      </c>
      <c r="E24" s="54" t="s">
        <v>27</v>
      </c>
      <c r="F24" s="55" t="s">
        <v>46</v>
      </c>
      <c r="G24" s="56">
        <f t="shared" si="0"/>
        <v>275</v>
      </c>
      <c r="H24" s="57">
        <v>55</v>
      </c>
      <c r="I24" s="163"/>
      <c r="J24" s="58">
        <f t="shared" si="1"/>
        <v>0</v>
      </c>
      <c r="K24" s="59" t="str">
        <f t="shared" si="2"/>
        <v xml:space="preserve"> </v>
      </c>
      <c r="L24" s="90"/>
      <c r="M24" s="61"/>
      <c r="N24" s="62"/>
      <c r="O24" s="62"/>
      <c r="P24" s="91"/>
      <c r="Q24" s="91"/>
      <c r="R24" s="64"/>
      <c r="S24" s="62"/>
      <c r="T24" s="65"/>
      <c r="U24" s="34"/>
    </row>
    <row r="25" spans="1:21" ht="24.75" customHeight="1" x14ac:dyDescent="0.35">
      <c r="A25" s="28"/>
      <c r="B25" s="51">
        <v>19</v>
      </c>
      <c r="C25" s="52" t="s">
        <v>47</v>
      </c>
      <c r="D25" s="53">
        <v>7</v>
      </c>
      <c r="E25" s="54" t="s">
        <v>27</v>
      </c>
      <c r="F25" s="55" t="s">
        <v>48</v>
      </c>
      <c r="G25" s="56">
        <f t="shared" si="0"/>
        <v>350</v>
      </c>
      <c r="H25" s="57">
        <v>50</v>
      </c>
      <c r="I25" s="163"/>
      <c r="J25" s="58">
        <f t="shared" si="1"/>
        <v>0</v>
      </c>
      <c r="K25" s="59" t="str">
        <f t="shared" si="2"/>
        <v xml:space="preserve"> </v>
      </c>
      <c r="L25" s="90"/>
      <c r="M25" s="61"/>
      <c r="N25" s="62"/>
      <c r="O25" s="62"/>
      <c r="P25" s="91"/>
      <c r="Q25" s="91"/>
      <c r="R25" s="64"/>
      <c r="S25" s="62"/>
      <c r="T25" s="65"/>
      <c r="U25" s="34"/>
    </row>
    <row r="26" spans="1:21" ht="24.75" customHeight="1" x14ac:dyDescent="0.35">
      <c r="A26" s="28"/>
      <c r="B26" s="51">
        <v>20</v>
      </c>
      <c r="C26" s="52" t="s">
        <v>49</v>
      </c>
      <c r="D26" s="53">
        <v>1</v>
      </c>
      <c r="E26" s="54" t="s">
        <v>27</v>
      </c>
      <c r="F26" s="55" t="s">
        <v>50</v>
      </c>
      <c r="G26" s="56">
        <f t="shared" si="0"/>
        <v>80</v>
      </c>
      <c r="H26" s="57">
        <v>80</v>
      </c>
      <c r="I26" s="163"/>
      <c r="J26" s="58">
        <f t="shared" si="1"/>
        <v>0</v>
      </c>
      <c r="K26" s="59" t="str">
        <f t="shared" si="2"/>
        <v xml:space="preserve"> </v>
      </c>
      <c r="L26" s="90"/>
      <c r="M26" s="61"/>
      <c r="N26" s="62"/>
      <c r="O26" s="62"/>
      <c r="P26" s="91"/>
      <c r="Q26" s="91"/>
      <c r="R26" s="64"/>
      <c r="S26" s="62"/>
      <c r="T26" s="65"/>
      <c r="U26" s="34"/>
    </row>
    <row r="27" spans="1:21" ht="24.75" customHeight="1" x14ac:dyDescent="0.35">
      <c r="A27" s="28"/>
      <c r="B27" s="51">
        <v>21</v>
      </c>
      <c r="C27" s="52" t="s">
        <v>51</v>
      </c>
      <c r="D27" s="53">
        <v>1</v>
      </c>
      <c r="E27" s="54" t="s">
        <v>29</v>
      </c>
      <c r="F27" s="55" t="s">
        <v>52</v>
      </c>
      <c r="G27" s="56">
        <f t="shared" si="0"/>
        <v>45</v>
      </c>
      <c r="H27" s="57">
        <v>45</v>
      </c>
      <c r="I27" s="163"/>
      <c r="J27" s="58">
        <f t="shared" si="1"/>
        <v>0</v>
      </c>
      <c r="K27" s="59" t="str">
        <f t="shared" si="2"/>
        <v xml:space="preserve"> </v>
      </c>
      <c r="L27" s="90"/>
      <c r="M27" s="61"/>
      <c r="N27" s="62"/>
      <c r="O27" s="62"/>
      <c r="P27" s="91"/>
      <c r="Q27" s="91"/>
      <c r="R27" s="64"/>
      <c r="S27" s="62"/>
      <c r="T27" s="65"/>
      <c r="U27" s="34"/>
    </row>
    <row r="28" spans="1:21" ht="24.75" customHeight="1" x14ac:dyDescent="0.35">
      <c r="A28" s="28"/>
      <c r="B28" s="51">
        <v>22</v>
      </c>
      <c r="C28" s="52" t="s">
        <v>92</v>
      </c>
      <c r="D28" s="53">
        <v>8</v>
      </c>
      <c r="E28" s="54" t="s">
        <v>27</v>
      </c>
      <c r="F28" s="55" t="s">
        <v>53</v>
      </c>
      <c r="G28" s="56">
        <f t="shared" si="0"/>
        <v>120</v>
      </c>
      <c r="H28" s="57">
        <v>15</v>
      </c>
      <c r="I28" s="163"/>
      <c r="J28" s="58">
        <f t="shared" si="1"/>
        <v>0</v>
      </c>
      <c r="K28" s="59" t="str">
        <f t="shared" si="2"/>
        <v xml:space="preserve"> </v>
      </c>
      <c r="L28" s="90"/>
      <c r="M28" s="61"/>
      <c r="N28" s="62"/>
      <c r="O28" s="62"/>
      <c r="P28" s="91"/>
      <c r="Q28" s="91"/>
      <c r="R28" s="64"/>
      <c r="S28" s="62"/>
      <c r="T28" s="65"/>
      <c r="U28" s="34"/>
    </row>
    <row r="29" spans="1:21" ht="24.75" customHeight="1" x14ac:dyDescent="0.35">
      <c r="A29" s="28"/>
      <c r="B29" s="51">
        <v>23</v>
      </c>
      <c r="C29" s="52" t="s">
        <v>93</v>
      </c>
      <c r="D29" s="53">
        <v>1</v>
      </c>
      <c r="E29" s="54" t="s">
        <v>27</v>
      </c>
      <c r="F29" s="55" t="s">
        <v>53</v>
      </c>
      <c r="G29" s="56">
        <f t="shared" si="0"/>
        <v>15</v>
      </c>
      <c r="H29" s="57">
        <v>15</v>
      </c>
      <c r="I29" s="163"/>
      <c r="J29" s="58">
        <f t="shared" si="1"/>
        <v>0</v>
      </c>
      <c r="K29" s="59" t="str">
        <f t="shared" si="2"/>
        <v xml:space="preserve"> </v>
      </c>
      <c r="L29" s="90"/>
      <c r="M29" s="61"/>
      <c r="N29" s="62"/>
      <c r="O29" s="62"/>
      <c r="P29" s="91"/>
      <c r="Q29" s="91"/>
      <c r="R29" s="64"/>
      <c r="S29" s="62"/>
      <c r="T29" s="65"/>
      <c r="U29" s="34"/>
    </row>
    <row r="30" spans="1:21" ht="24.75" customHeight="1" x14ac:dyDescent="0.35">
      <c r="A30" s="28"/>
      <c r="B30" s="51">
        <v>24</v>
      </c>
      <c r="C30" s="52" t="s">
        <v>54</v>
      </c>
      <c r="D30" s="53">
        <v>4</v>
      </c>
      <c r="E30" s="54" t="s">
        <v>55</v>
      </c>
      <c r="F30" s="55" t="s">
        <v>56</v>
      </c>
      <c r="G30" s="56">
        <f t="shared" si="0"/>
        <v>216</v>
      </c>
      <c r="H30" s="57">
        <v>54</v>
      </c>
      <c r="I30" s="163"/>
      <c r="J30" s="58">
        <f t="shared" si="1"/>
        <v>0</v>
      </c>
      <c r="K30" s="59" t="str">
        <f t="shared" si="2"/>
        <v xml:space="preserve"> </v>
      </c>
      <c r="L30" s="90"/>
      <c r="M30" s="61"/>
      <c r="N30" s="62"/>
      <c r="O30" s="62"/>
      <c r="P30" s="91"/>
      <c r="Q30" s="91"/>
      <c r="R30" s="64"/>
      <c r="S30" s="62"/>
      <c r="T30" s="65"/>
      <c r="U30" s="34"/>
    </row>
    <row r="31" spans="1:21" ht="24.75" customHeight="1" thickBot="1" x14ac:dyDescent="0.4">
      <c r="A31" s="28"/>
      <c r="B31" s="92">
        <v>25</v>
      </c>
      <c r="C31" s="93" t="s">
        <v>57</v>
      </c>
      <c r="D31" s="94">
        <v>1</v>
      </c>
      <c r="E31" s="95" t="s">
        <v>27</v>
      </c>
      <c r="F31" s="96" t="s">
        <v>58</v>
      </c>
      <c r="G31" s="97">
        <f t="shared" si="0"/>
        <v>30</v>
      </c>
      <c r="H31" s="98">
        <v>30</v>
      </c>
      <c r="I31" s="166"/>
      <c r="J31" s="99">
        <f t="shared" si="1"/>
        <v>0</v>
      </c>
      <c r="K31" s="100" t="str">
        <f t="shared" si="2"/>
        <v xml:space="preserve"> </v>
      </c>
      <c r="L31" s="101"/>
      <c r="M31" s="106"/>
      <c r="N31" s="102"/>
      <c r="O31" s="102"/>
      <c r="P31" s="103"/>
      <c r="Q31" s="103"/>
      <c r="R31" s="104"/>
      <c r="S31" s="102"/>
      <c r="T31" s="105"/>
      <c r="U31" s="34"/>
    </row>
    <row r="32" spans="1:21" ht="25.5" customHeight="1" x14ac:dyDescent="0.35">
      <c r="A32" s="28"/>
      <c r="B32" s="75">
        <v>26</v>
      </c>
      <c r="C32" s="107" t="s">
        <v>59</v>
      </c>
      <c r="D32" s="77">
        <v>1</v>
      </c>
      <c r="E32" s="108" t="s">
        <v>27</v>
      </c>
      <c r="F32" s="109" t="s">
        <v>88</v>
      </c>
      <c r="G32" s="80">
        <f t="shared" si="0"/>
        <v>50</v>
      </c>
      <c r="H32" s="81">
        <v>50</v>
      </c>
      <c r="I32" s="165"/>
      <c r="J32" s="82">
        <f t="shared" si="1"/>
        <v>0</v>
      </c>
      <c r="K32" s="83" t="str">
        <f t="shared" si="2"/>
        <v xml:space="preserve"> </v>
      </c>
      <c r="L32" s="84" t="s">
        <v>25</v>
      </c>
      <c r="M32" s="110" t="s">
        <v>62</v>
      </c>
      <c r="N32" s="84" t="s">
        <v>63</v>
      </c>
      <c r="O32" s="85"/>
      <c r="P32" s="84" t="s">
        <v>71</v>
      </c>
      <c r="Q32" s="84" t="s">
        <v>72</v>
      </c>
      <c r="R32" s="86">
        <v>21</v>
      </c>
      <c r="S32" s="85"/>
      <c r="T32" s="87" t="s">
        <v>10</v>
      </c>
      <c r="U32" s="34"/>
    </row>
    <row r="33" spans="1:21" ht="25.5" customHeight="1" x14ac:dyDescent="0.35">
      <c r="A33" s="28"/>
      <c r="B33" s="51">
        <v>27</v>
      </c>
      <c r="C33" s="111" t="s">
        <v>60</v>
      </c>
      <c r="D33" s="53">
        <v>2</v>
      </c>
      <c r="E33" s="112" t="s">
        <v>27</v>
      </c>
      <c r="F33" s="113" t="s">
        <v>89</v>
      </c>
      <c r="G33" s="56">
        <f t="shared" si="0"/>
        <v>350</v>
      </c>
      <c r="H33" s="57">
        <v>175</v>
      </c>
      <c r="I33" s="163"/>
      <c r="J33" s="58">
        <f t="shared" si="1"/>
        <v>0</v>
      </c>
      <c r="K33" s="59" t="str">
        <f t="shared" si="2"/>
        <v xml:space="preserve"> </v>
      </c>
      <c r="L33" s="90"/>
      <c r="M33" s="61"/>
      <c r="N33" s="62"/>
      <c r="O33" s="62"/>
      <c r="P33" s="91"/>
      <c r="Q33" s="91"/>
      <c r="R33" s="64"/>
      <c r="S33" s="62"/>
      <c r="T33" s="65"/>
      <c r="U33" s="34"/>
    </row>
    <row r="34" spans="1:21" ht="25.5" customHeight="1" x14ac:dyDescent="0.35">
      <c r="A34" s="28"/>
      <c r="B34" s="51">
        <v>28</v>
      </c>
      <c r="C34" s="111" t="s">
        <v>60</v>
      </c>
      <c r="D34" s="53">
        <v>1</v>
      </c>
      <c r="E34" s="112" t="s">
        <v>27</v>
      </c>
      <c r="F34" s="113" t="s">
        <v>90</v>
      </c>
      <c r="G34" s="56">
        <f t="shared" si="0"/>
        <v>300</v>
      </c>
      <c r="H34" s="57">
        <v>300</v>
      </c>
      <c r="I34" s="163"/>
      <c r="J34" s="58">
        <f t="shared" si="1"/>
        <v>0</v>
      </c>
      <c r="K34" s="59" t="str">
        <f t="shared" si="2"/>
        <v xml:space="preserve"> </v>
      </c>
      <c r="L34" s="90"/>
      <c r="M34" s="61"/>
      <c r="N34" s="62"/>
      <c r="O34" s="62"/>
      <c r="P34" s="91"/>
      <c r="Q34" s="91"/>
      <c r="R34" s="64"/>
      <c r="S34" s="62"/>
      <c r="T34" s="65"/>
      <c r="U34" s="34"/>
    </row>
    <row r="35" spans="1:21" ht="25.5" customHeight="1" thickBot="1" x14ac:dyDescent="0.4">
      <c r="A35" s="28"/>
      <c r="B35" s="92">
        <v>29</v>
      </c>
      <c r="C35" s="114" t="s">
        <v>61</v>
      </c>
      <c r="D35" s="94">
        <v>2</v>
      </c>
      <c r="E35" s="115" t="s">
        <v>27</v>
      </c>
      <c r="F35" s="116" t="s">
        <v>91</v>
      </c>
      <c r="G35" s="97">
        <f t="shared" si="0"/>
        <v>800</v>
      </c>
      <c r="H35" s="98">
        <v>400</v>
      </c>
      <c r="I35" s="166"/>
      <c r="J35" s="99">
        <f t="shared" ref="J35" si="3">D35*I35</f>
        <v>0</v>
      </c>
      <c r="K35" s="100" t="str">
        <f t="shared" ref="K35" si="4">IF(ISNUMBER(I35), IF(I35&gt;H35,"NEVYHOVUJE","VYHOVUJE")," ")</f>
        <v xml:space="preserve"> </v>
      </c>
      <c r="L35" s="101"/>
      <c r="M35" s="106"/>
      <c r="N35" s="102"/>
      <c r="O35" s="102"/>
      <c r="P35" s="103"/>
      <c r="Q35" s="103"/>
      <c r="R35" s="104"/>
      <c r="S35" s="102"/>
      <c r="T35" s="105"/>
      <c r="U35" s="34"/>
    </row>
    <row r="36" spans="1:21" ht="25.5" customHeight="1" x14ac:dyDescent="0.35">
      <c r="A36" s="117"/>
      <c r="B36" s="118">
        <v>30</v>
      </c>
      <c r="C36" s="119" t="s">
        <v>95</v>
      </c>
      <c r="D36" s="120">
        <v>10</v>
      </c>
      <c r="E36" s="121" t="s">
        <v>27</v>
      </c>
      <c r="F36" s="122" t="s">
        <v>96</v>
      </c>
      <c r="G36" s="123">
        <f t="shared" si="0"/>
        <v>80</v>
      </c>
      <c r="H36" s="124">
        <v>8</v>
      </c>
      <c r="I36" s="167"/>
      <c r="J36" s="125">
        <f t="shared" ref="J36:J46" si="5">D36*I36</f>
        <v>0</v>
      </c>
      <c r="K36" s="126" t="str">
        <f t="shared" ref="K36:K46" si="6">IF(ISNUMBER(I36), IF(I36&gt;H36,"NEVYHOVUJE","VYHOVUJE")," ")</f>
        <v xml:space="preserve"> </v>
      </c>
      <c r="L36" s="127" t="s">
        <v>25</v>
      </c>
      <c r="M36" s="127" t="s">
        <v>23</v>
      </c>
      <c r="N36" s="85"/>
      <c r="O36" s="128"/>
      <c r="P36" s="127" t="s">
        <v>108</v>
      </c>
      <c r="Q36" s="127" t="s">
        <v>109</v>
      </c>
      <c r="R36" s="86">
        <v>21</v>
      </c>
      <c r="S36" s="85"/>
      <c r="T36" s="87" t="s">
        <v>10</v>
      </c>
      <c r="U36" s="34"/>
    </row>
    <row r="37" spans="1:21" ht="91.5" customHeight="1" x14ac:dyDescent="0.35">
      <c r="A37" s="117"/>
      <c r="B37" s="51">
        <v>31</v>
      </c>
      <c r="C37" s="111" t="s">
        <v>97</v>
      </c>
      <c r="D37" s="53">
        <v>1</v>
      </c>
      <c r="E37" s="112" t="s">
        <v>29</v>
      </c>
      <c r="F37" s="129" t="s">
        <v>110</v>
      </c>
      <c r="G37" s="56">
        <f t="shared" si="0"/>
        <v>270</v>
      </c>
      <c r="H37" s="57">
        <v>270</v>
      </c>
      <c r="I37" s="163"/>
      <c r="J37" s="58">
        <f t="shared" si="5"/>
        <v>0</v>
      </c>
      <c r="K37" s="59" t="str">
        <f t="shared" si="6"/>
        <v xml:space="preserve"> </v>
      </c>
      <c r="L37" s="130"/>
      <c r="M37" s="130"/>
      <c r="N37" s="62"/>
      <c r="O37" s="131"/>
      <c r="P37" s="91"/>
      <c r="Q37" s="91"/>
      <c r="R37" s="64"/>
      <c r="S37" s="62"/>
      <c r="T37" s="65"/>
      <c r="U37" s="34"/>
    </row>
    <row r="38" spans="1:21" ht="75" customHeight="1" x14ac:dyDescent="0.35">
      <c r="A38" s="117"/>
      <c r="B38" s="51">
        <v>32</v>
      </c>
      <c r="C38" s="111" t="s">
        <v>98</v>
      </c>
      <c r="D38" s="53">
        <v>50</v>
      </c>
      <c r="E38" s="112" t="s">
        <v>29</v>
      </c>
      <c r="F38" s="129" t="s">
        <v>111</v>
      </c>
      <c r="G38" s="56">
        <f t="shared" si="0"/>
        <v>7500</v>
      </c>
      <c r="H38" s="57">
        <v>150</v>
      </c>
      <c r="I38" s="163"/>
      <c r="J38" s="58">
        <f t="shared" si="5"/>
        <v>0</v>
      </c>
      <c r="K38" s="59" t="str">
        <f t="shared" si="6"/>
        <v xml:space="preserve"> </v>
      </c>
      <c r="L38" s="130"/>
      <c r="M38" s="130"/>
      <c r="N38" s="62"/>
      <c r="O38" s="131"/>
      <c r="P38" s="91"/>
      <c r="Q38" s="91"/>
      <c r="R38" s="64"/>
      <c r="S38" s="62"/>
      <c r="T38" s="65"/>
      <c r="U38" s="34"/>
    </row>
    <row r="39" spans="1:21" ht="30" customHeight="1" x14ac:dyDescent="0.35">
      <c r="A39" s="117"/>
      <c r="B39" s="51">
        <v>33</v>
      </c>
      <c r="C39" s="111" t="s">
        <v>112</v>
      </c>
      <c r="D39" s="53">
        <v>10</v>
      </c>
      <c r="E39" s="112" t="s">
        <v>27</v>
      </c>
      <c r="F39" s="113" t="s">
        <v>53</v>
      </c>
      <c r="G39" s="56">
        <f t="shared" si="0"/>
        <v>150</v>
      </c>
      <c r="H39" s="57">
        <v>15</v>
      </c>
      <c r="I39" s="163"/>
      <c r="J39" s="58">
        <f t="shared" si="5"/>
        <v>0</v>
      </c>
      <c r="K39" s="59" t="str">
        <f t="shared" si="6"/>
        <v xml:space="preserve"> </v>
      </c>
      <c r="L39" s="130"/>
      <c r="M39" s="130"/>
      <c r="N39" s="62"/>
      <c r="O39" s="131"/>
      <c r="P39" s="91"/>
      <c r="Q39" s="91"/>
      <c r="R39" s="64"/>
      <c r="S39" s="62"/>
      <c r="T39" s="65"/>
      <c r="U39" s="34"/>
    </row>
    <row r="40" spans="1:21" ht="45.75" customHeight="1" x14ac:dyDescent="0.35">
      <c r="A40" s="117"/>
      <c r="B40" s="51">
        <v>34</v>
      </c>
      <c r="C40" s="111" t="s">
        <v>113</v>
      </c>
      <c r="D40" s="53">
        <v>6</v>
      </c>
      <c r="E40" s="112" t="s">
        <v>27</v>
      </c>
      <c r="F40" s="113" t="s">
        <v>99</v>
      </c>
      <c r="G40" s="56">
        <f t="shared" si="0"/>
        <v>78</v>
      </c>
      <c r="H40" s="57">
        <v>13</v>
      </c>
      <c r="I40" s="163"/>
      <c r="J40" s="58">
        <f t="shared" si="5"/>
        <v>0</v>
      </c>
      <c r="K40" s="59" t="str">
        <f t="shared" si="6"/>
        <v xml:space="preserve"> </v>
      </c>
      <c r="L40" s="130"/>
      <c r="M40" s="130"/>
      <c r="N40" s="62"/>
      <c r="O40" s="131"/>
      <c r="P40" s="91"/>
      <c r="Q40" s="91"/>
      <c r="R40" s="64"/>
      <c r="S40" s="62"/>
      <c r="T40" s="65"/>
      <c r="U40" s="34"/>
    </row>
    <row r="41" spans="1:21" ht="25.5" customHeight="1" x14ac:dyDescent="0.35">
      <c r="A41" s="117"/>
      <c r="B41" s="51">
        <v>35</v>
      </c>
      <c r="C41" s="111" t="s">
        <v>114</v>
      </c>
      <c r="D41" s="53">
        <v>6</v>
      </c>
      <c r="E41" s="112" t="s">
        <v>27</v>
      </c>
      <c r="F41" s="113" t="s">
        <v>100</v>
      </c>
      <c r="G41" s="56">
        <f t="shared" si="0"/>
        <v>90</v>
      </c>
      <c r="H41" s="57">
        <v>15</v>
      </c>
      <c r="I41" s="163"/>
      <c r="J41" s="58">
        <f t="shared" si="5"/>
        <v>0</v>
      </c>
      <c r="K41" s="59" t="str">
        <f t="shared" si="6"/>
        <v xml:space="preserve"> </v>
      </c>
      <c r="L41" s="130"/>
      <c r="M41" s="130"/>
      <c r="N41" s="62"/>
      <c r="O41" s="131"/>
      <c r="P41" s="91"/>
      <c r="Q41" s="91"/>
      <c r="R41" s="64"/>
      <c r="S41" s="62"/>
      <c r="T41" s="65"/>
      <c r="U41" s="34"/>
    </row>
    <row r="42" spans="1:21" ht="48" customHeight="1" x14ac:dyDescent="0.35">
      <c r="A42" s="117"/>
      <c r="B42" s="51">
        <v>36</v>
      </c>
      <c r="C42" s="111" t="s">
        <v>115</v>
      </c>
      <c r="D42" s="53">
        <v>40</v>
      </c>
      <c r="E42" s="112" t="s">
        <v>27</v>
      </c>
      <c r="F42" s="113" t="s">
        <v>101</v>
      </c>
      <c r="G42" s="56">
        <f t="shared" si="0"/>
        <v>720</v>
      </c>
      <c r="H42" s="57">
        <v>18</v>
      </c>
      <c r="I42" s="163"/>
      <c r="J42" s="58">
        <f t="shared" si="5"/>
        <v>0</v>
      </c>
      <c r="K42" s="59" t="str">
        <f t="shared" si="6"/>
        <v xml:space="preserve"> </v>
      </c>
      <c r="L42" s="130"/>
      <c r="M42" s="130"/>
      <c r="N42" s="62"/>
      <c r="O42" s="131"/>
      <c r="P42" s="91"/>
      <c r="Q42" s="91"/>
      <c r="R42" s="64"/>
      <c r="S42" s="62"/>
      <c r="T42" s="65"/>
      <c r="U42" s="34"/>
    </row>
    <row r="43" spans="1:21" ht="46.5" customHeight="1" x14ac:dyDescent="0.35">
      <c r="A43" s="117"/>
      <c r="B43" s="51">
        <v>37</v>
      </c>
      <c r="C43" s="111" t="s">
        <v>102</v>
      </c>
      <c r="D43" s="53">
        <v>1</v>
      </c>
      <c r="E43" s="112" t="s">
        <v>29</v>
      </c>
      <c r="F43" s="113" t="s">
        <v>103</v>
      </c>
      <c r="G43" s="56">
        <f t="shared" si="0"/>
        <v>420</v>
      </c>
      <c r="H43" s="57">
        <v>420</v>
      </c>
      <c r="I43" s="163"/>
      <c r="J43" s="58">
        <f t="shared" si="5"/>
        <v>0</v>
      </c>
      <c r="K43" s="59" t="str">
        <f t="shared" si="6"/>
        <v xml:space="preserve"> </v>
      </c>
      <c r="L43" s="130"/>
      <c r="M43" s="130"/>
      <c r="N43" s="62"/>
      <c r="O43" s="131"/>
      <c r="P43" s="91"/>
      <c r="Q43" s="91"/>
      <c r="R43" s="64"/>
      <c r="S43" s="62"/>
      <c r="T43" s="65"/>
      <c r="U43" s="34"/>
    </row>
    <row r="44" spans="1:21" ht="27" customHeight="1" x14ac:dyDescent="0.35">
      <c r="A44" s="117"/>
      <c r="B44" s="51">
        <v>38</v>
      </c>
      <c r="C44" s="111" t="s">
        <v>104</v>
      </c>
      <c r="D44" s="53">
        <v>3</v>
      </c>
      <c r="E44" s="112" t="s">
        <v>27</v>
      </c>
      <c r="F44" s="113" t="s">
        <v>105</v>
      </c>
      <c r="G44" s="56">
        <f t="shared" si="0"/>
        <v>48</v>
      </c>
      <c r="H44" s="57">
        <v>16</v>
      </c>
      <c r="I44" s="163"/>
      <c r="J44" s="58">
        <f t="shared" si="5"/>
        <v>0</v>
      </c>
      <c r="K44" s="59" t="str">
        <f t="shared" si="6"/>
        <v xml:space="preserve"> </v>
      </c>
      <c r="L44" s="130"/>
      <c r="M44" s="130"/>
      <c r="N44" s="62"/>
      <c r="O44" s="131"/>
      <c r="P44" s="91"/>
      <c r="Q44" s="91"/>
      <c r="R44" s="64"/>
      <c r="S44" s="62"/>
      <c r="T44" s="65"/>
      <c r="U44" s="34"/>
    </row>
    <row r="45" spans="1:21" ht="25.5" customHeight="1" x14ac:dyDescent="0.35">
      <c r="A45" s="117"/>
      <c r="B45" s="51">
        <v>39</v>
      </c>
      <c r="C45" s="111" t="s">
        <v>106</v>
      </c>
      <c r="D45" s="53">
        <v>5</v>
      </c>
      <c r="E45" s="112" t="s">
        <v>27</v>
      </c>
      <c r="F45" s="113" t="s">
        <v>107</v>
      </c>
      <c r="G45" s="56">
        <f t="shared" si="0"/>
        <v>100</v>
      </c>
      <c r="H45" s="57">
        <v>20</v>
      </c>
      <c r="I45" s="163"/>
      <c r="J45" s="58">
        <f t="shared" si="5"/>
        <v>0</v>
      </c>
      <c r="K45" s="59" t="str">
        <f t="shared" si="6"/>
        <v xml:space="preserve"> </v>
      </c>
      <c r="L45" s="130"/>
      <c r="M45" s="130"/>
      <c r="N45" s="62"/>
      <c r="O45" s="131"/>
      <c r="P45" s="91"/>
      <c r="Q45" s="91"/>
      <c r="R45" s="64"/>
      <c r="S45" s="62"/>
      <c r="T45" s="65"/>
      <c r="U45" s="34"/>
    </row>
    <row r="46" spans="1:21" ht="61.5" customHeight="1" thickBot="1" x14ac:dyDescent="0.4">
      <c r="A46" s="117"/>
      <c r="B46" s="132">
        <v>40</v>
      </c>
      <c r="C46" s="133" t="s">
        <v>116</v>
      </c>
      <c r="D46" s="134">
        <v>3</v>
      </c>
      <c r="E46" s="135" t="s">
        <v>27</v>
      </c>
      <c r="F46" s="136" t="s">
        <v>117</v>
      </c>
      <c r="G46" s="137">
        <f t="shared" si="0"/>
        <v>600</v>
      </c>
      <c r="H46" s="138">
        <v>200</v>
      </c>
      <c r="I46" s="168"/>
      <c r="J46" s="139">
        <f t="shared" si="5"/>
        <v>0</v>
      </c>
      <c r="K46" s="140" t="str">
        <f t="shared" si="6"/>
        <v xml:space="preserve"> </v>
      </c>
      <c r="L46" s="141"/>
      <c r="M46" s="141"/>
      <c r="N46" s="142"/>
      <c r="O46" s="143"/>
      <c r="P46" s="144"/>
      <c r="Q46" s="144"/>
      <c r="R46" s="145"/>
      <c r="S46" s="142"/>
      <c r="T46" s="146"/>
      <c r="U46" s="34"/>
    </row>
    <row r="47" spans="1:21" ht="15.5" thickTop="1" thickBot="1" x14ac:dyDescent="0.4">
      <c r="C47" s="1"/>
      <c r="D47" s="1"/>
      <c r="E47" s="1"/>
      <c r="F47" s="1"/>
      <c r="G47" s="1"/>
      <c r="J47" s="147"/>
    </row>
    <row r="48" spans="1:21" ht="60.75" customHeight="1" thickTop="1" thickBot="1" x14ac:dyDescent="0.4">
      <c r="B48" s="148" t="s">
        <v>7</v>
      </c>
      <c r="C48" s="148"/>
      <c r="D48" s="148"/>
      <c r="E48" s="148"/>
      <c r="F48" s="148"/>
      <c r="G48" s="149"/>
      <c r="H48" s="150" t="s">
        <v>8</v>
      </c>
      <c r="I48" s="151" t="s">
        <v>9</v>
      </c>
      <c r="J48" s="152"/>
      <c r="K48" s="153"/>
      <c r="L48" s="117"/>
      <c r="M48" s="117"/>
      <c r="N48" s="117"/>
      <c r="O48" s="117"/>
      <c r="P48" s="117"/>
      <c r="Q48" s="117"/>
      <c r="R48" s="117"/>
      <c r="S48" s="25"/>
      <c r="T48" s="154"/>
    </row>
    <row r="49" spans="2:18" ht="33" customHeight="1" thickTop="1" thickBot="1" x14ac:dyDescent="0.4">
      <c r="B49" s="155" t="s">
        <v>24</v>
      </c>
      <c r="C49" s="155"/>
      <c r="D49" s="155"/>
      <c r="E49" s="155"/>
      <c r="F49" s="155"/>
      <c r="G49" s="156"/>
      <c r="H49" s="157">
        <f>SUM(G7:G46)</f>
        <v>17143</v>
      </c>
      <c r="I49" s="158">
        <f>SUM(J7:J46)</f>
        <v>0</v>
      </c>
      <c r="J49" s="159"/>
      <c r="K49" s="160"/>
      <c r="L49" s="117"/>
      <c r="M49" s="117"/>
      <c r="N49" s="117"/>
      <c r="O49" s="117"/>
      <c r="P49" s="117"/>
      <c r="Q49" s="117"/>
      <c r="R49" s="117"/>
    </row>
    <row r="50" spans="2:18" ht="14.25" customHeight="1" thickTop="1" x14ac:dyDescent="0.35"/>
    <row r="51" spans="2:18" ht="14.25" customHeight="1" x14ac:dyDescent="0.35"/>
    <row r="52" spans="2:18" ht="14.25" customHeight="1" x14ac:dyDescent="0.35"/>
    <row r="53" spans="2:18" ht="14.25" customHeight="1" x14ac:dyDescent="0.35"/>
    <row r="54" spans="2:18" ht="14.25" customHeight="1" x14ac:dyDescent="0.35"/>
    <row r="55" spans="2:18" ht="14.25" customHeight="1" x14ac:dyDescent="0.35"/>
    <row r="56" spans="2:18" ht="14.25" customHeight="1" x14ac:dyDescent="0.35"/>
    <row r="57" spans="2:18" ht="14.25" customHeight="1" x14ac:dyDescent="0.35"/>
    <row r="58" spans="2:18" ht="14.25" customHeight="1" x14ac:dyDescent="0.35"/>
    <row r="59" spans="2:18" ht="14.25" customHeight="1" x14ac:dyDescent="0.35"/>
    <row r="60" spans="2:18" ht="14.25" customHeight="1" x14ac:dyDescent="0.35"/>
    <row r="61" spans="2:18" ht="14.25" customHeight="1" x14ac:dyDescent="0.35"/>
    <row r="62" spans="2:18" ht="14.25" customHeight="1" x14ac:dyDescent="0.35"/>
    <row r="63" spans="2:18" ht="14.25" customHeight="1" x14ac:dyDescent="0.35"/>
    <row r="64" spans="2:18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</sheetData>
  <sheetProtection algorithmName="SHA-512" hashValue="OKH8NSiNNlTOqzkgAgTQ/eVNFThQBUsTrYNgBozIuj8yCnvkLmXRl5+18XHOMnM+at2buFvhBQpaHDwZ4UmYWQ==" saltValue="ZM1KVruN33kkvTE0sy15GA==" spinCount="100000" sheet="1" objects="1" scenarios="1"/>
  <mergeCells count="52">
    <mergeCell ref="O7:O9"/>
    <mergeCell ref="N7:N9"/>
    <mergeCell ref="M7:M9"/>
    <mergeCell ref="R32:R35"/>
    <mergeCell ref="S32:S35"/>
    <mergeCell ref="T32:T35"/>
    <mergeCell ref="P7:P9"/>
    <mergeCell ref="P10:P19"/>
    <mergeCell ref="Q10:Q19"/>
    <mergeCell ref="P20:P31"/>
    <mergeCell ref="P32:P35"/>
    <mergeCell ref="Q20:Q31"/>
    <mergeCell ref="Q32:Q35"/>
    <mergeCell ref="L7:L9"/>
    <mergeCell ref="O10:O19"/>
    <mergeCell ref="N10:N19"/>
    <mergeCell ref="M10:M19"/>
    <mergeCell ref="L10:L19"/>
    <mergeCell ref="L20:L31"/>
    <mergeCell ref="M20:M31"/>
    <mergeCell ref="N20:N31"/>
    <mergeCell ref="O20:O31"/>
    <mergeCell ref="L32:L35"/>
    <mergeCell ref="M32:M35"/>
    <mergeCell ref="N32:N35"/>
    <mergeCell ref="O32:O35"/>
    <mergeCell ref="R20:R31"/>
    <mergeCell ref="S20:S31"/>
    <mergeCell ref="Q7:Q9"/>
    <mergeCell ref="S7:S9"/>
    <mergeCell ref="S10:S19"/>
    <mergeCell ref="R7:R9"/>
    <mergeCell ref="R10:R19"/>
    <mergeCell ref="T20:T31"/>
    <mergeCell ref="T7:T9"/>
    <mergeCell ref="T10:T19"/>
    <mergeCell ref="B49:F49"/>
    <mergeCell ref="I49:K49"/>
    <mergeCell ref="B48:F48"/>
    <mergeCell ref="B1:D1"/>
    <mergeCell ref="I48:K48"/>
    <mergeCell ref="B3:C4"/>
    <mergeCell ref="D3:E4"/>
    <mergeCell ref="F3:F4"/>
    <mergeCell ref="L36:L46"/>
    <mergeCell ref="M36:M46"/>
    <mergeCell ref="N36:N46"/>
    <mergeCell ref="P36:P46"/>
    <mergeCell ref="Q36:Q46"/>
    <mergeCell ref="R36:R46"/>
    <mergeCell ref="S36:S46"/>
    <mergeCell ref="T36:T46"/>
  </mergeCells>
  <conditionalFormatting sqref="B7:B46">
    <cfRule type="containsBlanks" dxfId="11" priority="89">
      <formula>LEN(TRIM(B7))=0</formula>
    </cfRule>
  </conditionalFormatting>
  <conditionalFormatting sqref="B7:B46">
    <cfRule type="cellIs" dxfId="10" priority="83" operator="greaterThanOrEqual">
      <formula>1</formula>
    </cfRule>
  </conditionalFormatting>
  <conditionalFormatting sqref="K7:K46">
    <cfRule type="cellIs" dxfId="9" priority="80" operator="equal">
      <formula>"VYHOVUJE"</formula>
    </cfRule>
  </conditionalFormatting>
  <conditionalFormatting sqref="K7:K46">
    <cfRule type="cellIs" dxfId="8" priority="79" operator="equal">
      <formula>"NEVYHOVUJE"</formula>
    </cfRule>
  </conditionalFormatting>
  <conditionalFormatting sqref="I7">
    <cfRule type="containsBlanks" dxfId="7" priority="50">
      <formula>LEN(TRIM(I7))=0</formula>
    </cfRule>
  </conditionalFormatting>
  <conditionalFormatting sqref="I7">
    <cfRule type="notContainsBlanks" dxfId="6" priority="49">
      <formula>LEN(TRIM(I7))&gt;0</formula>
    </cfRule>
  </conditionalFormatting>
  <conditionalFormatting sqref="I7">
    <cfRule type="notContainsBlanks" dxfId="5" priority="48">
      <formula>LEN(TRIM(I7))&gt;0</formula>
    </cfRule>
  </conditionalFormatting>
  <conditionalFormatting sqref="I8:I46">
    <cfRule type="containsBlanks" dxfId="4" priority="47">
      <formula>LEN(TRIM(I8))=0</formula>
    </cfRule>
  </conditionalFormatting>
  <conditionalFormatting sqref="I8:I46">
    <cfRule type="notContainsBlanks" dxfId="3" priority="46">
      <formula>LEN(TRIM(I8))&gt;0</formula>
    </cfRule>
  </conditionalFormatting>
  <conditionalFormatting sqref="I8:I46">
    <cfRule type="notContainsBlanks" dxfId="2" priority="45">
      <formula>LEN(TRIM(I8))&gt;0</formula>
    </cfRule>
  </conditionalFormatting>
  <conditionalFormatting sqref="D7:D31">
    <cfRule type="containsBlanks" dxfId="1" priority="22">
      <formula>LEN(TRIM(D7))=0</formula>
    </cfRule>
  </conditionalFormatting>
  <conditionalFormatting sqref="D32:D46">
    <cfRule type="containsBlanks" dxfId="0" priority="21">
      <formula>LEN(TRIM(D32))=0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6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Zdeněk Řežábek</cp:lastModifiedBy>
  <cp:revision>1</cp:revision>
  <cp:lastPrinted>2022-12-02T15:08:53Z</cp:lastPrinted>
  <dcterms:created xsi:type="dcterms:W3CDTF">2014-03-05T12:43:32Z</dcterms:created>
  <dcterms:modified xsi:type="dcterms:W3CDTF">2022-12-02T15:14:11Z</dcterms:modified>
</cp:coreProperties>
</file>