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5840"/>
  </bookViews>
  <sheets>
    <sheet name="Tonery" sheetId="1" r:id="rId1"/>
  </sheets>
  <definedNames>
    <definedName name="_xlnm.Print_Area" localSheetId="0">Tonery!$B$2:$U$18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/>
  <c r="T10"/>
  <c r="S12"/>
  <c r="P8"/>
  <c r="P9"/>
  <c r="P10"/>
  <c r="P11"/>
  <c r="P12"/>
  <c r="P13"/>
  <c r="P14"/>
  <c r="S8"/>
  <c r="S9"/>
  <c r="T9"/>
  <c r="S10"/>
  <c r="S11"/>
  <c r="T11"/>
  <c r="S13"/>
  <c r="T13"/>
  <c r="S14"/>
  <c r="T14"/>
  <c r="S15"/>
  <c r="T15"/>
  <c r="T7"/>
  <c r="P15"/>
  <c r="P7"/>
  <c r="T12" l="1"/>
  <c r="S7"/>
  <c r="R18" s="1"/>
  <c r="Q18"/>
</calcChain>
</file>

<file path=xl/sharedStrings.xml><?xml version="1.0" encoding="utf-8"?>
<sst xmlns="http://schemas.openxmlformats.org/spreadsheetml/2006/main" count="81" uniqueCount="59">
  <si>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</si>
  <si>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</si>
  <si>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</si>
  <si>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</si>
  <si>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</si>
  <si>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</si>
  <si>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</si>
  <si>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</si>
  <si>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</si>
  <si>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</si>
  <si>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</si>
  <si>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</si>
  <si>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</si>
  <si>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</si>
  <si>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</si>
  <si>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</si>
  <si>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</si>
  <si>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</si>
  <si>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</si>
  <si>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</si>
  <si>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</si>
  <si>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</si>
  <si>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</si>
  <si>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</si>
  <si>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</si>
  <si>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</si>
  <si>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</si>
  <si>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</si>
  <si>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</si>
  <si>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</si>
  <si>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</si>
  <si>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056 - 2022 (kompatibilní)</t>
  </si>
  <si>
    <t>ks</t>
  </si>
  <si>
    <t>Samostatná faktura</t>
  </si>
  <si>
    <t>NE</t>
  </si>
  <si>
    <t>KBS - Mgr. Iveta Nocarová, 
Tel.: 735 713 901,
E-mail: inocarov@kbs.zcu.cz</t>
  </si>
  <si>
    <t>Sedláčkova 15,
301 00 Plzeň,
Fakulta filozofická - Katedra blízkovýchodních studií,
místnost SP 118</t>
  </si>
  <si>
    <t>ŠUZ - David Koudela,
Tel.: 607 936 742,
E-mail: koudelad@suz.zcu.cz</t>
  </si>
  <si>
    <t>Hrad Nečtiny 1,
331 62 Nečtiny,
Školicí a ubytovací zařízení Nečtiny</t>
  </si>
  <si>
    <r>
      <t xml:space="preserve">
Náplň do tiskárny Canon i-SENSYS MF 4320d - </t>
    </r>
    <r>
      <rPr>
        <b/>
        <sz val="11"/>
        <color theme="1"/>
        <rFont val="Calibri"/>
        <family val="2"/>
        <charset val="238"/>
        <scheme val="minor"/>
      </rPr>
      <t xml:space="preserve">černá  </t>
    </r>
  </si>
  <si>
    <t>Kompatibilní náplň splňující shodnou sytost, barevné podání, výtěžnost, oděrnost, odolnost vůči vlhkosti s originální catridge, naplnění a vyčerpání do 100 %. 
Minimální kapacita 2 000 stran.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</si>
  <si>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</si>
  <si>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</si>
  <si>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</si>
  <si>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</si>
  <si>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Lexmark CX 317 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</si>
  <si>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CX 317 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</si>
  <si>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</si>
  <si>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</si>
  <si>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</si>
  <si>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</si>
  <si>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kompatibilnítoner splňující podmínky certifikátu STMC. 
Minimální výtěžnost při 5% pokrytí 2 000 stran.</t>
  </si>
  <si>
    <t>Originální, nebo kompatibilní toner splňující podmínky certifikátu STMC. 
Minimální výtěžnost při 5% pokrytí 3 000 stran.</t>
  </si>
  <si>
    <t>Originální, nebo kompatibilní toner splňující podmínky certifikátu STMC. 
Minimální výtěžnost při 5% pokrytí 2 300 stran.</t>
  </si>
  <si>
    <t>FX10</t>
  </si>
  <si>
    <t>71B20C0</t>
  </si>
  <si>
    <t>71B20K0</t>
  </si>
  <si>
    <t>71B20M0</t>
  </si>
  <si>
    <t>71B20Y0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</si>
</sst>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5"/>
  <sheetViews>
    <sheetView tabSelected="1" zoomScale="77" zoomScaleNormal="77" workbookViewId="0">
      <selection activeCell="C7" sqref="C7"/>
    </sheetView>
  </sheetViews>
  <sheetFormatPr defaultRowHeight="1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5.28515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>
      <c r="B1" s="106" t="s">
        <v>31</v>
      </c>
      <c r="C1" s="107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30</v>
      </c>
      <c r="L6" s="24" t="s">
        <v>22</v>
      </c>
      <c r="M6" s="26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27</v>
      </c>
      <c r="V6" s="24" t="s">
        <v>28</v>
      </c>
    </row>
    <row r="7" spans="1:22" ht="93" customHeight="1" thickTop="1" thickBot="1">
      <c r="B7" s="71">
        <v>1</v>
      </c>
      <c r="C7" s="87" t="s">
        <v>39</v>
      </c>
      <c r="D7" s="72">
        <v>4</v>
      </c>
      <c r="E7" s="73" t="s">
        <v>32</v>
      </c>
      <c r="F7" s="87" t="s">
        <v>40</v>
      </c>
      <c r="G7" s="97" t="s">
        <v>54</v>
      </c>
      <c r="H7" s="74" t="s">
        <v>29</v>
      </c>
      <c r="I7" s="86" t="s">
        <v>33</v>
      </c>
      <c r="J7" s="75" t="s">
        <v>34</v>
      </c>
      <c r="K7" s="73"/>
      <c r="L7" s="73"/>
      <c r="M7" s="86" t="s">
        <v>35</v>
      </c>
      <c r="N7" s="86" t="s">
        <v>36</v>
      </c>
      <c r="O7" s="76">
        <v>21</v>
      </c>
      <c r="P7" s="52">
        <f t="shared" ref="P7:P15" si="0">D7*Q7</f>
        <v>1000</v>
      </c>
      <c r="Q7" s="77">
        <v>250</v>
      </c>
      <c r="R7" s="92">
        <v>219</v>
      </c>
      <c r="S7" s="53">
        <f t="shared" ref="S7" si="1">D7*R7</f>
        <v>876</v>
      </c>
      <c r="T7" s="54" t="str">
        <f t="shared" ref="T7" si="2">IF(ISNUMBER(R7), IF(R7&gt;Q7,"NEVYHOVUJE","VYHOVUJE")," ")</f>
        <v>VYHOVUJE</v>
      </c>
      <c r="U7" s="73"/>
      <c r="V7" s="73" t="s">
        <v>11</v>
      </c>
    </row>
    <row r="8" spans="1:22" s="5" customFormat="1" ht="42" customHeight="1">
      <c r="B8" s="78">
        <v>2</v>
      </c>
      <c r="C8" s="88" t="s">
        <v>41</v>
      </c>
      <c r="D8" s="79">
        <v>1</v>
      </c>
      <c r="E8" s="80" t="s">
        <v>32</v>
      </c>
      <c r="F8" s="88" t="s">
        <v>49</v>
      </c>
      <c r="G8" s="98">
        <v>44469803</v>
      </c>
      <c r="H8" s="81" t="s">
        <v>29</v>
      </c>
      <c r="I8" s="113" t="s">
        <v>33</v>
      </c>
      <c r="J8" s="118" t="s">
        <v>34</v>
      </c>
      <c r="K8" s="121"/>
      <c r="L8" s="121"/>
      <c r="M8" s="113" t="s">
        <v>37</v>
      </c>
      <c r="N8" s="113" t="s">
        <v>38</v>
      </c>
      <c r="O8" s="124">
        <v>21</v>
      </c>
      <c r="P8" s="82">
        <f t="shared" si="0"/>
        <v>750</v>
      </c>
      <c r="Q8" s="83">
        <v>750</v>
      </c>
      <c r="R8" s="93">
        <v>203</v>
      </c>
      <c r="S8" s="84">
        <f t="shared" ref="S8:S15" si="3">D8*R8</f>
        <v>203</v>
      </c>
      <c r="T8" s="85" t="str">
        <f t="shared" ref="T8:T15" si="4">IF(ISNUMBER(R8), IF(R8&gt;Q8,"NEVYHOVUJE","VYHOVUJE")," ")</f>
        <v>VYHOVUJE</v>
      </c>
      <c r="U8" s="121"/>
      <c r="V8" s="121" t="s">
        <v>10</v>
      </c>
    </row>
    <row r="9" spans="1:22" s="5" customFormat="1" ht="42" customHeight="1">
      <c r="B9" s="63">
        <v>3</v>
      </c>
      <c r="C9" s="89" t="s">
        <v>42</v>
      </c>
      <c r="D9" s="64">
        <v>1</v>
      </c>
      <c r="E9" s="65" t="s">
        <v>32</v>
      </c>
      <c r="F9" s="89" t="s">
        <v>50</v>
      </c>
      <c r="G9" s="99">
        <v>44469706</v>
      </c>
      <c r="H9" s="66" t="s">
        <v>29</v>
      </c>
      <c r="I9" s="116"/>
      <c r="J9" s="119"/>
      <c r="K9" s="122"/>
      <c r="L9" s="122"/>
      <c r="M9" s="114"/>
      <c r="N9" s="114"/>
      <c r="O9" s="125"/>
      <c r="P9" s="59">
        <f t="shared" si="0"/>
        <v>850</v>
      </c>
      <c r="Q9" s="68">
        <v>850</v>
      </c>
      <c r="R9" s="94">
        <v>270</v>
      </c>
      <c r="S9" s="61">
        <f t="shared" si="3"/>
        <v>270</v>
      </c>
      <c r="T9" s="62" t="str">
        <f t="shared" si="4"/>
        <v>VYHOVUJE</v>
      </c>
      <c r="U9" s="122"/>
      <c r="V9" s="122"/>
    </row>
    <row r="10" spans="1:22" s="5" customFormat="1" ht="42" customHeight="1">
      <c r="B10" s="63">
        <v>4</v>
      </c>
      <c r="C10" s="89" t="s">
        <v>43</v>
      </c>
      <c r="D10" s="64">
        <v>1</v>
      </c>
      <c r="E10" s="65" t="s">
        <v>32</v>
      </c>
      <c r="F10" s="89" t="s">
        <v>50</v>
      </c>
      <c r="G10" s="99">
        <v>44469705</v>
      </c>
      <c r="H10" s="66" t="s">
        <v>29</v>
      </c>
      <c r="I10" s="116"/>
      <c r="J10" s="119"/>
      <c r="K10" s="122"/>
      <c r="L10" s="122"/>
      <c r="M10" s="114"/>
      <c r="N10" s="114"/>
      <c r="O10" s="125"/>
      <c r="P10" s="59">
        <f t="shared" si="0"/>
        <v>850</v>
      </c>
      <c r="Q10" s="68">
        <v>850</v>
      </c>
      <c r="R10" s="94">
        <v>270</v>
      </c>
      <c r="S10" s="61">
        <f t="shared" si="3"/>
        <v>270</v>
      </c>
      <c r="T10" s="62" t="str">
        <f t="shared" si="4"/>
        <v>VYHOVUJE</v>
      </c>
      <c r="U10" s="122"/>
      <c r="V10" s="122"/>
    </row>
    <row r="11" spans="1:22" s="5" customFormat="1" ht="42" customHeight="1">
      <c r="B11" s="63">
        <v>5</v>
      </c>
      <c r="C11" s="89" t="s">
        <v>44</v>
      </c>
      <c r="D11" s="64">
        <v>1</v>
      </c>
      <c r="E11" s="65" t="s">
        <v>32</v>
      </c>
      <c r="F11" s="89" t="s">
        <v>51</v>
      </c>
      <c r="G11" s="99">
        <v>44469704</v>
      </c>
      <c r="H11" s="66" t="s">
        <v>29</v>
      </c>
      <c r="I11" s="116"/>
      <c r="J11" s="119"/>
      <c r="K11" s="122"/>
      <c r="L11" s="122"/>
      <c r="M11" s="114"/>
      <c r="N11" s="114"/>
      <c r="O11" s="125"/>
      <c r="P11" s="59">
        <f t="shared" si="0"/>
        <v>850</v>
      </c>
      <c r="Q11" s="68">
        <v>850</v>
      </c>
      <c r="R11" s="94">
        <v>270</v>
      </c>
      <c r="S11" s="61">
        <f t="shared" si="3"/>
        <v>270</v>
      </c>
      <c r="T11" s="62" t="str">
        <f t="shared" si="4"/>
        <v>VYHOVUJE</v>
      </c>
      <c r="U11" s="122"/>
      <c r="V11" s="122"/>
    </row>
    <row r="12" spans="1:22" s="5" customFormat="1" ht="42" customHeight="1">
      <c r="B12" s="63">
        <v>6</v>
      </c>
      <c r="C12" s="89" t="s">
        <v>45</v>
      </c>
      <c r="D12" s="64">
        <v>1</v>
      </c>
      <c r="E12" s="65" t="s">
        <v>32</v>
      </c>
      <c r="F12" s="89" t="s">
        <v>52</v>
      </c>
      <c r="G12" s="99" t="s">
        <v>56</v>
      </c>
      <c r="H12" s="66" t="s">
        <v>29</v>
      </c>
      <c r="I12" s="116"/>
      <c r="J12" s="119"/>
      <c r="K12" s="122"/>
      <c r="L12" s="122"/>
      <c r="M12" s="114"/>
      <c r="N12" s="114"/>
      <c r="O12" s="125"/>
      <c r="P12" s="59">
        <f t="shared" si="0"/>
        <v>1350</v>
      </c>
      <c r="Q12" s="68">
        <v>1350</v>
      </c>
      <c r="R12" s="94">
        <v>673</v>
      </c>
      <c r="S12" s="61">
        <f t="shared" si="3"/>
        <v>673</v>
      </c>
      <c r="T12" s="62" t="str">
        <f t="shared" si="4"/>
        <v>VYHOVUJE</v>
      </c>
      <c r="U12" s="122"/>
      <c r="V12" s="122"/>
    </row>
    <row r="13" spans="1:22" s="5" customFormat="1" ht="42" customHeight="1">
      <c r="B13" s="55">
        <v>7</v>
      </c>
      <c r="C13" s="90" t="s">
        <v>46</v>
      </c>
      <c r="D13" s="56">
        <v>1</v>
      </c>
      <c r="E13" s="57" t="s">
        <v>32</v>
      </c>
      <c r="F13" s="90" t="s">
        <v>53</v>
      </c>
      <c r="G13" s="100" t="s">
        <v>55</v>
      </c>
      <c r="H13" s="58" t="s">
        <v>29</v>
      </c>
      <c r="I13" s="116"/>
      <c r="J13" s="119"/>
      <c r="K13" s="122"/>
      <c r="L13" s="122"/>
      <c r="M13" s="114"/>
      <c r="N13" s="114"/>
      <c r="O13" s="125"/>
      <c r="P13" s="59">
        <f t="shared" si="0"/>
        <v>1350</v>
      </c>
      <c r="Q13" s="60">
        <v>1350</v>
      </c>
      <c r="R13" s="95">
        <v>673</v>
      </c>
      <c r="S13" s="61">
        <f t="shared" si="3"/>
        <v>673</v>
      </c>
      <c r="T13" s="62" t="str">
        <f t="shared" si="4"/>
        <v>VYHOVUJE</v>
      </c>
      <c r="U13" s="122"/>
      <c r="V13" s="122"/>
    </row>
    <row r="14" spans="1:22" s="5" customFormat="1" ht="42" customHeight="1">
      <c r="B14" s="63">
        <v>8</v>
      </c>
      <c r="C14" s="89" t="s">
        <v>47</v>
      </c>
      <c r="D14" s="64">
        <v>1</v>
      </c>
      <c r="E14" s="65" t="s">
        <v>32</v>
      </c>
      <c r="F14" s="89" t="s">
        <v>53</v>
      </c>
      <c r="G14" s="99" t="s">
        <v>57</v>
      </c>
      <c r="H14" s="66" t="s">
        <v>29</v>
      </c>
      <c r="I14" s="116"/>
      <c r="J14" s="119"/>
      <c r="K14" s="122"/>
      <c r="L14" s="122"/>
      <c r="M14" s="114"/>
      <c r="N14" s="114"/>
      <c r="O14" s="125"/>
      <c r="P14" s="67">
        <f t="shared" si="0"/>
        <v>1350</v>
      </c>
      <c r="Q14" s="68">
        <v>1350</v>
      </c>
      <c r="R14" s="94">
        <v>673</v>
      </c>
      <c r="S14" s="61">
        <f t="shared" si="3"/>
        <v>673</v>
      </c>
      <c r="T14" s="62" t="str">
        <f t="shared" si="4"/>
        <v>VYHOVUJE</v>
      </c>
      <c r="U14" s="122"/>
      <c r="V14" s="122"/>
    </row>
    <row r="15" spans="1:22" s="5" customFormat="1" ht="42" customHeight="1" thickBot="1">
      <c r="B15" s="46">
        <v>9</v>
      </c>
      <c r="C15" s="91" t="s">
        <v>48</v>
      </c>
      <c r="D15" s="47">
        <v>1</v>
      </c>
      <c r="E15" s="48" t="s">
        <v>32</v>
      </c>
      <c r="F15" s="91" t="s">
        <v>53</v>
      </c>
      <c r="G15" s="101" t="s">
        <v>58</v>
      </c>
      <c r="H15" s="51" t="s">
        <v>29</v>
      </c>
      <c r="I15" s="117"/>
      <c r="J15" s="120"/>
      <c r="K15" s="123"/>
      <c r="L15" s="123"/>
      <c r="M15" s="115"/>
      <c r="N15" s="115"/>
      <c r="O15" s="126"/>
      <c r="P15" s="49">
        <f t="shared" si="0"/>
        <v>1350</v>
      </c>
      <c r="Q15" s="50">
        <v>1350</v>
      </c>
      <c r="R15" s="96">
        <v>673</v>
      </c>
      <c r="S15" s="69">
        <f t="shared" si="3"/>
        <v>673</v>
      </c>
      <c r="T15" s="70" t="str">
        <f t="shared" si="4"/>
        <v>VYHOVUJE</v>
      </c>
      <c r="U15" s="123"/>
      <c r="V15" s="123"/>
    </row>
    <row r="16" spans="1:22" ht="13.5" customHeight="1" thickTop="1" thickBo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5"/>
      <c r="T16" s="5"/>
      <c r="U16" s="5"/>
    </row>
    <row r="17" spans="1:22" ht="60.75" customHeight="1" thickTop="1" thickBot="1">
      <c r="A17" s="5"/>
      <c r="B17" s="108" t="s">
        <v>12</v>
      </c>
      <c r="C17" s="109"/>
      <c r="D17" s="109"/>
      <c r="E17" s="109"/>
      <c r="F17" s="109"/>
      <c r="G17" s="109"/>
      <c r="H17" s="40"/>
      <c r="I17" s="28"/>
      <c r="J17" s="28"/>
      <c r="K17" s="28"/>
      <c r="L17" s="29"/>
      <c r="M17" s="12"/>
      <c r="N17" s="12"/>
      <c r="O17" s="30"/>
      <c r="P17" s="30"/>
      <c r="Q17" s="31" t="s">
        <v>13</v>
      </c>
      <c r="R17" s="110" t="s">
        <v>14</v>
      </c>
      <c r="S17" s="111"/>
      <c r="T17" s="112"/>
      <c r="U17" s="22"/>
      <c r="V17" s="32"/>
    </row>
    <row r="18" spans="1:22" ht="33" customHeight="1" thickTop="1" thickBot="1">
      <c r="A18" s="5"/>
      <c r="B18" s="102" t="s">
        <v>15</v>
      </c>
      <c r="C18" s="102"/>
      <c r="D18" s="102"/>
      <c r="E18" s="102"/>
      <c r="F18" s="102"/>
      <c r="G18" s="102"/>
      <c r="H18" s="39"/>
      <c r="I18" s="33"/>
      <c r="L18" s="10"/>
      <c r="M18" s="10"/>
      <c r="N18" s="10"/>
      <c r="O18" s="34"/>
      <c r="P18" s="34"/>
      <c r="Q18" s="35">
        <f>SUM(P7:P15)</f>
        <v>9700</v>
      </c>
      <c r="R18" s="103">
        <f>SUM(S7:S15)</f>
        <v>4581</v>
      </c>
      <c r="S18" s="104"/>
      <c r="T18" s="105"/>
      <c r="U18" s="5"/>
    </row>
    <row r="19" spans="1:22" ht="14.25" customHeight="1" thickTop="1">
      <c r="A19" s="5"/>
      <c r="B19" s="41"/>
      <c r="K19" s="5"/>
      <c r="L19" s="5"/>
      <c r="M19" s="5"/>
      <c r="N19" s="5"/>
      <c r="Q19" s="5"/>
      <c r="R19" s="5"/>
      <c r="S19" s="5"/>
      <c r="T19" s="5"/>
      <c r="U19" s="5"/>
    </row>
    <row r="20" spans="1:22" ht="14.25" customHeight="1">
      <c r="A20" s="5"/>
      <c r="B20" s="42"/>
      <c r="C20" s="41"/>
      <c r="K20" s="5"/>
      <c r="L20" s="5"/>
      <c r="M20" s="5"/>
      <c r="N20" s="5"/>
      <c r="Q20" s="5"/>
      <c r="R20" s="5"/>
      <c r="S20" s="5"/>
      <c r="T20" s="5"/>
      <c r="U20" s="5"/>
    </row>
    <row r="21" spans="1:22" ht="14.25" customHeight="1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2" ht="14.25" customHeight="1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2" ht="14.25" customHeight="1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2" ht="14.25" customHeight="1">
      <c r="A24" s="5"/>
      <c r="B24" s="5"/>
      <c r="K24" s="5"/>
      <c r="L24" s="5"/>
      <c r="M24" s="5"/>
      <c r="N24" s="5"/>
      <c r="Q24" s="5"/>
      <c r="R24" s="5"/>
      <c r="S24" s="5"/>
      <c r="T24" s="5"/>
      <c r="U24" s="5"/>
    </row>
    <row r="25" spans="1:22" ht="14.25" customHeight="1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2" ht="14.25" customHeight="1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2" ht="14.25" customHeight="1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2" ht="14.25" customHeight="1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2" ht="14.25" customHeight="1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2" ht="14.25" customHeight="1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2" ht="14.25" customHeight="1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2" ht="14.25" customHeight="1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1:21" ht="14.25" customHeight="1">
      <c r="A33" s="5"/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1:21" ht="14.25" customHeight="1">
      <c r="A34" s="5"/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1:21" ht="14.25" customHeight="1">
      <c r="A35" s="5"/>
      <c r="B35" s="5"/>
      <c r="K35" s="5"/>
      <c r="L35" s="5"/>
      <c r="M35" s="5"/>
      <c r="N35" s="5"/>
      <c r="Q35" s="5"/>
      <c r="R35" s="5"/>
      <c r="S35" s="5"/>
      <c r="T35" s="5"/>
      <c r="U35" s="5"/>
    </row>
    <row r="36" spans="1:21" ht="14.25" customHeight="1">
      <c r="A36" s="5"/>
      <c r="B36" s="5"/>
      <c r="K36" s="5"/>
      <c r="L36" s="5"/>
      <c r="M36" s="5"/>
      <c r="N36" s="5"/>
      <c r="Q36" s="5"/>
      <c r="R36" s="5"/>
      <c r="S36" s="5"/>
      <c r="T36" s="5"/>
      <c r="U36" s="5"/>
    </row>
    <row r="37" spans="1:21" ht="14.25" customHeight="1">
      <c r="B37" s="5"/>
      <c r="K37" s="5"/>
      <c r="L37" s="5"/>
      <c r="M37" s="5"/>
      <c r="N37" s="5"/>
      <c r="Q37" s="5"/>
      <c r="R37" s="5"/>
      <c r="S37" s="5"/>
      <c r="T37" s="5"/>
      <c r="U37" s="5"/>
    </row>
    <row r="38" spans="1:21" ht="14.25" customHeight="1">
      <c r="B38" s="5"/>
      <c r="K38" s="5"/>
      <c r="L38" s="5"/>
      <c r="M38" s="5"/>
      <c r="N38" s="5"/>
      <c r="Q38" s="5"/>
      <c r="R38" s="5"/>
      <c r="S38" s="5"/>
      <c r="T38" s="5"/>
      <c r="U38" s="5"/>
    </row>
    <row r="39" spans="1:21" ht="14.25" customHeight="1"/>
    <row r="40" spans="1:21" ht="14.25" customHeight="1"/>
    <row r="41" spans="1:21" ht="14.25" customHeight="1"/>
    <row r="42" spans="1:21" ht="14.25" customHeight="1"/>
    <row r="43" spans="1:21" ht="14.25" customHeight="1"/>
    <row r="44" spans="1:21" ht="14.25" customHeight="1"/>
    <row r="45" spans="1:21" ht="14.25" customHeight="1"/>
    <row r="46" spans="1:21" ht="14.25" customHeight="1"/>
    <row r="47" spans="1:21" ht="14.25" customHeight="1"/>
    <row r="48" spans="1:2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</sheetData>
  <sheetProtection algorithmName="SHA-512" hashValue="jGmDVKvSLFsIutF0zVYqkFRWg3tdteg9KgQ1l4vGrnSio1n8DHdocIAXnN+eiA3wMLWMOvWzS5LYVfo/YT2AcQ==" saltValue="YuFYetTvJj22TO0ujqWobg==" spinCount="100000" sheet="1" objects="1" scenarios="1"/>
  <mergeCells count="14">
    <mergeCell ref="V8:V15"/>
    <mergeCell ref="U8:U15"/>
    <mergeCell ref="O8:O15"/>
    <mergeCell ref="B18:G18"/>
    <mergeCell ref="R18:T18"/>
    <mergeCell ref="B1:C1"/>
    <mergeCell ref="B17:G17"/>
    <mergeCell ref="R17:T17"/>
    <mergeCell ref="N8:N15"/>
    <mergeCell ref="M8:M15"/>
    <mergeCell ref="I8:I15"/>
    <mergeCell ref="J8:J15"/>
    <mergeCell ref="K8:K15"/>
    <mergeCell ref="L8:L15"/>
  </mergeCells>
  <phoneticPr fontId="20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T7:T15">
    <cfRule type="cellIs" dxfId="9" priority="49" operator="equal">
      <formula>"VYHOVUJE"</formula>
    </cfRule>
  </conditionalFormatting>
  <conditionalFormatting sqref="T7:T15">
    <cfRule type="cellIs" dxfId="8" priority="48" operator="equal">
      <formula>"NEVYHOVUJE"</formula>
    </cfRule>
  </conditionalFormatting>
  <conditionalFormatting sqref="G7:G15 R7:R15">
    <cfRule type="containsBlanks" dxfId="7" priority="29">
      <formula>LEN(TRIM(G7))=0</formula>
    </cfRule>
  </conditionalFormatting>
  <conditionalFormatting sqref="G7:G15 R7:R15">
    <cfRule type="notContainsBlanks" dxfId="6" priority="27">
      <formula>LEN(TRIM(G7))&gt;0</formula>
    </cfRule>
  </conditionalFormatting>
  <conditionalFormatting sqref="G7:G15 R7:R15">
    <cfRule type="notContainsBlanks" dxfId="5" priority="26">
      <formula>LEN(TRIM(G7))&gt;0</formula>
    </cfRule>
  </conditionalFormatting>
  <conditionalFormatting sqref="G7:G15">
    <cfRule type="notContainsBlanks" dxfId="4" priority="25">
      <formula>LEN(TRIM(G7))&gt;0</formula>
    </cfRule>
  </conditionalFormatting>
  <conditionalFormatting sqref="H7:H15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5">
    <cfRule type="notContainsBlanks" dxfId="0" priority="4">
      <formula>LEN(TRIM(H7))&gt;0</formula>
    </cfRule>
  </conditionalFormatting>
  <dataValidations count="2">
    <dataValidation type="list" showInputMessage="1" showErrorMessage="1" sqref="E7:E15">
      <formula1>"ks,bal,sada,"</formula1>
    </dataValidation>
    <dataValidation type="list" showInputMessage="1" showErrorMessage="1" sqref="H7:H15 J7:J8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2022-07-20T05:13:43Z</cp:lastPrinted>
  <dcterms:created xsi:type="dcterms:W3CDTF">2014-03-05T12:43:32Z</dcterms:created>
  <dcterms:modified xsi:type="dcterms:W3CDTF">2022-11-18T11:30:08Z</dcterms:modified>
</cp:coreProperties>
</file>