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91" windowWidth="29040" windowHeight="158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<sst xmlns="http://schemas.openxmlformats.org/spreadsheetml/2006/main" count="54" uniqueCount="49">
  <si>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</si>
  <si>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</si>
  <si>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</si>
  <si>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</si>
  <si>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</si>
  <si>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</si>
  <si>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</si>
  <si>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</si>
  <si>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</si>
  <si>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</si>
  <si>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</si>
  <si>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</si>
  <si>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30230000-0 - Zařízení související s počítači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</si>
  <si>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</si>
  <si>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</si>
  <si>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</si>
  <si>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</si>
  <si>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</si>
  <si>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</si>
  <si>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</si>
  <si>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</si>
  <si>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</si>
  <si>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</si>
  <si>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</si>
  <si>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</si>
  <si>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</si>
  <si>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</si>
  <si>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</si>
  <si>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</si>
  <si>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</si>
  <si>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</si>
  <si>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</si>
  <si>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</si>
  <si>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
pro roky 2022–2024
Název projektu: Digitalizace a rozvoj flexibilních forem vzdělávání na ZČU - DIGIFLEX
Číslo projektu: NPO_ZČU_MSMT-16584/2022</t>
  </si>
  <si>
    <t xml:space="preserve">Příloha č. 2 Kupní smlouvy - technická specifikace
Výpočetní technika (III.) 160 - 2022 </t>
  </si>
  <si>
    <t>A3-FAV-2</t>
  </si>
  <si>
    <t>USB 3.0 to SATA + IDE</t>
  </si>
  <si>
    <t>NE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</si>
  <si>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</si>
  <si>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Mgr. Jan Baťko, Ph.D.,
Tel.: 37763 6449</t>
  </si>
  <si>
    <t>Klatovská 51, 
301 00 Plzeň,
Fakulta pedagogická - Katedra výpočetní a didaktické techniky,
místnost KL 215</t>
  </si>
  <si>
    <t>Externí stanice pro připojení SATA a IDE (3,5" i 2,5") disků k USB 3.0 rozhraní, externí zdroj pro napájení disků s vypínačem, napájení pro IDE disky; stavové diody.</t>
  </si>
  <si>
    <t>Výkonný notebook min. 16" včetně myši</t>
  </si>
  <si>
    <t>Ing. Petr Pfauser, 
Tel.: 37763 6717</t>
  </si>
  <si>
    <t>Univerzitní 28, 
301 00 Plzeň,
Fakulta designu a umění Ladislava Sutnara - Děkanát,
místnost LS 230</t>
  </si>
  <si>
    <t>do 15.1.2023</t>
  </si>
  <si>
    <t>A2-FDULS-5</t>
  </si>
  <si>
    <t>Záruka na zboží min. 60 měsíců,
servis NBD onsite.</t>
  </si>
  <si>
    <r>
      <t xml:space="preserve">Procesor s výkonem minimálně 17 800 bodů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http://www.cpubenchmark.net/high_end_cpus.html</t>
    </r>
    <r>
      <rPr>
        <sz val="11"/>
        <color theme="1"/>
        <rFont val="Calibri"/>
        <family val="2"/>
        <scheme val="minor"/>
      </rPr>
      <t xml:space="preserve">.
Paměť min. 32GB DDR5 4800 MHz ve dvou slotech.
Grafická karta s výkonem min. 2 600 bodů podle Passmark GPU na adrese </t>
    </r>
    <r>
      <rPr>
        <i/>
        <sz val="11"/>
        <color theme="1"/>
        <rFont val="Calibri"/>
        <family val="2"/>
        <scheme val="minor"/>
      </rPr>
      <t>https://www.videocardbenchmark.net/high_end_gpus.html</t>
    </r>
    <r>
      <rPr>
        <sz val="11"/>
        <color theme="1"/>
        <rFont val="Calibri"/>
        <family val="2"/>
        <scheme val="minor"/>
      </rPr>
      <t xml:space="preserve">.
Dual HD IR Webkamera. min. 5MP.
Integrovaný mikrofon.
Baterie s prodlouženou dobou výdrže (vícečlánková min. 76Whr s min. 3 letou záruční dobou).
Česká podsvícená klávesnice včetně numerické části odolná proti polití.
Pevný disk min. 1TB NVME SSD.
Display: dotykový antireflexní min. 16" LED s rozlišením min. Full HD (1 920 x 1 080), min. 250Nits.
Minimálně: Wifi min. 6 ax, Bluetooth.
Minimálně: 2x USB-C s thundebolt,  2x USB 3.1, 1x HDMI konektor.
Integrovaná čtečka identifikačních karet (smart card) a integrovaná čtečka otisku prstů.
Operační systém: Windows 10 Pro 64bit - OS Windows požadujeme z důvodu kompatibility s interními aplikacemi ZČU (Stag, Magion,...).
Max. hmotnost notebooku </t>
    </r>
    <r>
      <rPr>
        <sz val="11"/>
        <color rgb="FFFF0000"/>
        <rFont val="Calibri"/>
        <family val="2"/>
        <scheme val="minor"/>
      </rPr>
      <t>1,76</t>
    </r>
    <r>
      <rPr>
        <sz val="11"/>
        <color theme="1"/>
        <rFont val="Calibri"/>
        <family val="2"/>
        <scheme val="minor"/>
      </rPr>
      <t xml:space="preserve"> kg.
Kovové šasi.
Preferujeme stříbrnou barvu.
Záruka min. 5 let s opravou následující pracovní den.
</t>
    </r>
    <r>
      <rPr>
        <b/>
        <sz val="11"/>
        <color theme="1"/>
        <rFont val="Calibri"/>
        <family val="2"/>
        <scheme val="minor"/>
      </rPr>
      <t xml:space="preserve">Součástí je dále bezdrátová optická myš </t>
    </r>
    <r>
      <rPr>
        <sz val="11"/>
        <color theme="1"/>
        <rFont val="Calibri"/>
        <family val="2"/>
        <scheme val="minor"/>
      </rPr>
      <t>s rozlišením min. 1000DPI, min. 3 tlačítka, tichá, preferujeme černou barvu myši.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</si>
</sst>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0" zoomScaleNormal="50" workbookViewId="0" topLeftCell="A1">
      <selection activeCell="R7" sqref="R7:R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22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50.421875" style="5" customWidth="1"/>
    <col min="12" max="12" width="30.57421875" style="5" customWidth="1"/>
    <col min="13" max="13" width="25.00390625" style="5" customWidth="1"/>
    <col min="14" max="14" width="33.421875" style="4" customWidth="1"/>
    <col min="15" max="15" width="26.57421875" style="4" customWidth="1"/>
    <col min="16" max="16" width="19.28125" style="4" hidden="1" customWidth="1"/>
    <col min="17" max="17" width="21.57421875" style="5" customWidth="1"/>
    <col min="18" max="18" width="24.57421875" style="5" customWidth="1"/>
    <col min="19" max="19" width="19.8515625" style="5" customWidth="1"/>
    <col min="20" max="20" width="16.140625" style="5" customWidth="1"/>
    <col min="21" max="21" width="19.140625" style="5" hidden="1" customWidth="1"/>
    <col min="22" max="22" width="30.140625" style="6" customWidth="1"/>
    <col min="23" max="16384" width="9.140625" style="5" customWidth="1"/>
  </cols>
  <sheetData>
    <row r="1" spans="2:22" ht="40.9" customHeight="1">
      <c r="B1" s="81" t="s">
        <v>34</v>
      </c>
      <c r="C1" s="82"/>
      <c r="D1" s="8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79"/>
      <c r="E3" s="79"/>
      <c r="F3" s="79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79"/>
      <c r="E4" s="79"/>
      <c r="F4" s="79"/>
      <c r="G4" s="79"/>
      <c r="H4" s="7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3" t="s">
        <v>2</v>
      </c>
      <c r="H5" s="84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4" t="s">
        <v>24</v>
      </c>
      <c r="H6" s="45" t="s">
        <v>26</v>
      </c>
      <c r="I6" s="40" t="s">
        <v>16</v>
      </c>
      <c r="J6" s="39" t="s">
        <v>17</v>
      </c>
      <c r="K6" s="39" t="s">
        <v>32</v>
      </c>
      <c r="L6" s="41" t="s">
        <v>18</v>
      </c>
      <c r="M6" s="42" t="s">
        <v>19</v>
      </c>
      <c r="N6" s="41" t="s">
        <v>20</v>
      </c>
      <c r="O6" s="39" t="s">
        <v>38</v>
      </c>
      <c r="P6" s="41" t="s">
        <v>21</v>
      </c>
      <c r="Q6" s="39" t="s">
        <v>5</v>
      </c>
      <c r="R6" s="43" t="s">
        <v>6</v>
      </c>
      <c r="S6" s="78" t="s">
        <v>7</v>
      </c>
      <c r="T6" s="78" t="s">
        <v>8</v>
      </c>
      <c r="U6" s="41" t="s">
        <v>22</v>
      </c>
      <c r="V6" s="41" t="s">
        <v>23</v>
      </c>
    </row>
    <row r="7" spans="1:22" ht="138.75" customHeight="1" thickBot="1" thickTop="1">
      <c r="A7" s="20"/>
      <c r="B7" s="48">
        <v>1</v>
      </c>
      <c r="C7" s="49" t="s">
        <v>36</v>
      </c>
      <c r="D7" s="50">
        <v>5</v>
      </c>
      <c r="E7" s="51" t="s">
        <v>25</v>
      </c>
      <c r="F7" s="52" t="s">
        <v>41</v>
      </c>
      <c r="G7" s="94"/>
      <c r="H7" s="53" t="s">
        <v>37</v>
      </c>
      <c r="I7" s="54" t="s">
        <v>30</v>
      </c>
      <c r="J7" s="55" t="s">
        <v>31</v>
      </c>
      <c r="K7" s="77" t="s">
        <v>33</v>
      </c>
      <c r="L7" s="56"/>
      <c r="M7" s="57" t="s">
        <v>39</v>
      </c>
      <c r="N7" s="57" t="s">
        <v>40</v>
      </c>
      <c r="O7" s="58">
        <v>21</v>
      </c>
      <c r="P7" s="59">
        <f>D7*Q7</f>
        <v>4130</v>
      </c>
      <c r="Q7" s="60">
        <v>826</v>
      </c>
      <c r="R7" s="97"/>
      <c r="S7" s="61">
        <f>D7*R7</f>
        <v>0</v>
      </c>
      <c r="T7" s="62" t="str">
        <f aca="true" t="shared" si="0" ref="T7">IF(ISNUMBER(R7),IF(R7&gt;Q7,"NEVYHOVUJE","VYHOVUJE")," ")</f>
        <v xml:space="preserve"> </v>
      </c>
      <c r="U7" s="63" t="s">
        <v>35</v>
      </c>
      <c r="V7" s="51" t="s">
        <v>12</v>
      </c>
    </row>
    <row r="8" spans="1:22" ht="348.75" customHeight="1" thickBot="1">
      <c r="A8" s="20"/>
      <c r="B8" s="64">
        <v>2</v>
      </c>
      <c r="C8" s="65" t="s">
        <v>42</v>
      </c>
      <c r="D8" s="66">
        <v>1</v>
      </c>
      <c r="E8" s="67" t="s">
        <v>25</v>
      </c>
      <c r="F8" s="80" t="s">
        <v>48</v>
      </c>
      <c r="G8" s="95"/>
      <c r="H8" s="96"/>
      <c r="I8" s="76" t="s">
        <v>30</v>
      </c>
      <c r="J8" s="68" t="s">
        <v>31</v>
      </c>
      <c r="K8" s="76" t="s">
        <v>33</v>
      </c>
      <c r="L8" s="69" t="s">
        <v>47</v>
      </c>
      <c r="M8" s="70" t="s">
        <v>43</v>
      </c>
      <c r="N8" s="70" t="s">
        <v>44</v>
      </c>
      <c r="O8" s="71" t="s">
        <v>45</v>
      </c>
      <c r="P8" s="72">
        <f>D8*Q8</f>
        <v>43000</v>
      </c>
      <c r="Q8" s="73">
        <v>43000</v>
      </c>
      <c r="R8" s="98"/>
      <c r="S8" s="74">
        <f>D8*R8</f>
        <v>0</v>
      </c>
      <c r="T8" s="75" t="str">
        <f aca="true" t="shared" si="1" ref="T8">IF(ISNUMBER(R8),IF(R8&gt;Q8,"NEVYHOVUJE","VYHOVUJE")," ")</f>
        <v xml:space="preserve"> </v>
      </c>
      <c r="U8" s="76" t="s">
        <v>46</v>
      </c>
      <c r="V8" s="67" t="s">
        <v>11</v>
      </c>
    </row>
    <row r="9" spans="3:16" ht="17.45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51.75" customHeight="1" thickBot="1" thickTop="1">
      <c r="B10" s="92" t="s">
        <v>29</v>
      </c>
      <c r="C10" s="92"/>
      <c r="D10" s="92"/>
      <c r="E10" s="92"/>
      <c r="F10" s="92"/>
      <c r="G10" s="92"/>
      <c r="H10" s="47"/>
      <c r="I10" s="47"/>
      <c r="J10" s="21"/>
      <c r="K10" s="21"/>
      <c r="L10" s="7"/>
      <c r="M10" s="7"/>
      <c r="N10" s="7"/>
      <c r="O10" s="22"/>
      <c r="P10" s="22"/>
      <c r="Q10" s="23" t="s">
        <v>9</v>
      </c>
      <c r="R10" s="89" t="s">
        <v>10</v>
      </c>
      <c r="S10" s="90"/>
      <c r="T10" s="91"/>
      <c r="U10" s="24"/>
      <c r="V10" s="25"/>
    </row>
    <row r="11" spans="2:20" ht="50.45" customHeight="1" thickBot="1" thickTop="1">
      <c r="B11" s="93" t="s">
        <v>27</v>
      </c>
      <c r="C11" s="93"/>
      <c r="D11" s="93"/>
      <c r="E11" s="93"/>
      <c r="F11" s="93"/>
      <c r="G11" s="93"/>
      <c r="H11" s="93"/>
      <c r="I11" s="26"/>
      <c r="L11" s="9"/>
      <c r="M11" s="9"/>
      <c r="N11" s="9"/>
      <c r="O11" s="27"/>
      <c r="P11" s="27"/>
      <c r="Q11" s="28">
        <f>SUM(P7:P8)</f>
        <v>47130</v>
      </c>
      <c r="R11" s="86">
        <f>SUM(S7:S8)</f>
        <v>0</v>
      </c>
      <c r="S11" s="87"/>
      <c r="T11" s="88"/>
    </row>
    <row r="12" spans="2:19" ht="15.75" thickTop="1">
      <c r="B12" s="85" t="s">
        <v>28</v>
      </c>
      <c r="C12" s="85"/>
      <c r="D12" s="85"/>
      <c r="E12" s="85"/>
      <c r="F12" s="85"/>
      <c r="G12" s="85"/>
      <c r="H12" s="79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79"/>
      <c r="H13" s="79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79"/>
      <c r="H14" s="79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79"/>
      <c r="H15" s="79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9"/>
      <c r="E16" s="21"/>
      <c r="F16" s="21"/>
      <c r="G16" s="79"/>
      <c r="H16" s="79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79"/>
      <c r="H18" s="79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79"/>
      <c r="H19" s="79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79"/>
      <c r="H20" s="79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79"/>
      <c r="H21" s="79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79"/>
      <c r="H22" s="79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79"/>
      <c r="H23" s="79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79"/>
      <c r="H24" s="79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79"/>
      <c r="H25" s="79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79"/>
      <c r="H26" s="79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79"/>
      <c r="H27" s="79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79"/>
      <c r="H28" s="79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79"/>
      <c r="H29" s="79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79"/>
      <c r="H30" s="79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79"/>
      <c r="H31" s="79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79"/>
      <c r="H32" s="79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79"/>
      <c r="H33" s="79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79"/>
      <c r="H34" s="79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79"/>
      <c r="H35" s="79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79"/>
      <c r="H36" s="79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79"/>
      <c r="H37" s="79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79"/>
      <c r="H38" s="79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79"/>
      <c r="H39" s="79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79"/>
      <c r="H40" s="79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79"/>
      <c r="H41" s="79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79"/>
      <c r="H42" s="79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79"/>
      <c r="H43" s="79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79"/>
      <c r="H44" s="79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79"/>
      <c r="H45" s="79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79"/>
      <c r="H46" s="79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79"/>
      <c r="H47" s="79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79"/>
      <c r="H48" s="79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79"/>
      <c r="H49" s="79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79"/>
      <c r="H50" s="79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79"/>
      <c r="H51" s="79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79"/>
      <c r="H52" s="79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79"/>
      <c r="H53" s="79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79"/>
      <c r="H54" s="79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79"/>
      <c r="H55" s="79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79"/>
      <c r="H56" s="79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79"/>
      <c r="H57" s="79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79"/>
      <c r="H58" s="79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79"/>
      <c r="H59" s="79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79"/>
      <c r="H60" s="79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79"/>
      <c r="H61" s="79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79"/>
      <c r="H62" s="79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79"/>
      <c r="H63" s="79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79"/>
      <c r="H64" s="79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79"/>
      <c r="H65" s="79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79"/>
      <c r="H66" s="79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79"/>
      <c r="H67" s="79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79"/>
      <c r="H68" s="79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79"/>
      <c r="H69" s="79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79"/>
      <c r="H70" s="79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79"/>
      <c r="H71" s="79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79"/>
      <c r="H72" s="79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79"/>
      <c r="H73" s="79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79"/>
      <c r="H74" s="79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79"/>
      <c r="H75" s="79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79"/>
      <c r="H76" s="79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79"/>
      <c r="H77" s="79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79"/>
      <c r="H78" s="79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79"/>
      <c r="H79" s="79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79"/>
      <c r="H80" s="79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79"/>
      <c r="H81" s="79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79"/>
      <c r="H82" s="79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79"/>
      <c r="H83" s="79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79"/>
      <c r="H84" s="79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79"/>
      <c r="H85" s="79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79"/>
      <c r="H86" s="79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79"/>
      <c r="H87" s="79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79"/>
      <c r="H88" s="79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79"/>
      <c r="H89" s="79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79"/>
      <c r="H90" s="79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79"/>
      <c r="H91" s="79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79"/>
      <c r="H92" s="79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79"/>
      <c r="H93" s="79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79"/>
      <c r="H94" s="79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79"/>
      <c r="H95" s="79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79"/>
      <c r="H96" s="79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9"/>
      <c r="E97" s="21"/>
      <c r="F97" s="21"/>
      <c r="G97" s="79"/>
      <c r="H97" s="79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q8LPNyi110wYv+QYmezrGnoB8+tBsL3LFxrEJQoJJv422CjShv1Fx332Ij3pZ7HoJcaicNPNpg1royTHNDLSmA==" saltValue="jyjFO8GoGiKkvZALQylfKg==" spinCount="100000" sheet="1" objects="1" scenarios="1"/>
  <mergeCells count="7">
    <mergeCell ref="B1:D1"/>
    <mergeCell ref="G5:H5"/>
    <mergeCell ref="B12:G12"/>
    <mergeCell ref="R11:T11"/>
    <mergeCell ref="R10:T10"/>
    <mergeCell ref="B10:G10"/>
    <mergeCell ref="B11:H11"/>
  </mergeCells>
  <conditionalFormatting sqref="D7:D8 B7:B8">
    <cfRule type="containsBlanks" priority="76" dxfId="7">
      <formula>LEN(TRIM(B7))=0</formula>
    </cfRule>
  </conditionalFormatting>
  <conditionalFormatting sqref="B7:B8">
    <cfRule type="cellIs" priority="73" dxfId="6" operator="greaterThanOrEqual">
      <formula>1</formula>
    </cfRule>
  </conditionalFormatting>
  <conditionalFormatting sqref="T7:T8">
    <cfRule type="cellIs" priority="60" dxfId="5" operator="equal">
      <formula>"VYHOVUJE"</formula>
    </cfRule>
  </conditionalFormatting>
  <conditionalFormatting sqref="T7:T8">
    <cfRule type="cellIs" priority="59" dxfId="4" operator="equal">
      <formula>"NEVYHOVUJE"</formula>
    </cfRule>
  </conditionalFormatting>
  <conditionalFormatting sqref="G7:H8 R7:R8">
    <cfRule type="containsBlanks" priority="53" dxfId="3">
      <formula>LEN(TRIM(G7))=0</formula>
    </cfRule>
  </conditionalFormatting>
  <conditionalFormatting sqref="G7:H8 R7:R8">
    <cfRule type="notContainsBlanks" priority="51" dxfId="2">
      <formula>LEN(TRIM(G7))&gt;0</formula>
    </cfRule>
  </conditionalFormatting>
  <conditionalFormatting sqref="G7:H8 R7:R8">
    <cfRule type="notContainsBlanks" priority="50" dxfId="1">
      <formula>LEN(TRIM(G7))&gt;0</formula>
    </cfRule>
  </conditionalFormatting>
  <conditionalFormatting sqref="G7:H8">
    <cfRule type="notContainsBlanks" priority="49" dxfId="0">
      <formula>LEN(TRIM(G7))&gt;0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2022-11-11T08:48:49Z</cp:lastPrinted>
  <dcterms:created xsi:type="dcterms:W3CDTF">2014-03-05T12:43:32Z</dcterms:created>
  <dcterms:modified xsi:type="dcterms:W3CDTF">2022-11-24T13:13:45Z</dcterms:modified>
  <cp:category/>
  <cp:version/>
  <cp:contentType/>
  <cp:contentStatus/>
  <cp:revision>3</cp:revision>
</cp:coreProperties>
</file>