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AVT" sheetId="1" r:id="rId1"/>
  </sheets>
  <definedNames>
    <definedName name="_xlnm.Print_Area" localSheetId="0">'AVT'!$B$1:$U$14</definedName>
  </definedNames>
  <calcPr calcId="191029"/>
  <extLst/>
</workbook>
</file>

<file path=xl/sharedStrings.xml><?xml version="1.0" encoding="utf-8"?>
<sst xmlns="http://schemas.openxmlformats.org/spreadsheetml/2006/main" count="55" uniqueCount="50">
  <si>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</si>
  <si>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</si>
  <si>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</si>
  <si>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</si>
  <si>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</si>
  <si>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</si>
  <si>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</si>
  <si>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</si>
  <si>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</si>
  <si>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</si>
  <si>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</si>
  <si>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</si>
  <si>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23224300-3 - Televizní přístroje</t>
  </si>
  <si>
    <t xml:space="preserve">32232000-8 - Zařízení pro videokonference </t>
  </si>
  <si>
    <t>32340000-8 - Mikrofony a reproduktory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</si>
  <si>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</si>
  <si>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</si>
  <si>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</si>
  <si>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</si>
  <si>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</si>
  <si>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</si>
  <si>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</si>
  <si>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</si>
  <si>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</si>
  <si>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AUDIOVIZUÁLNÍ TECHNIKA</t>
  </si>
  <si>
    <t>ks</t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</si>
  <si>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</si>
  <si>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</si>
  <si>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</si>
  <si>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Odkaz na  splnění požadavku
TCO Certified / 
Energy star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</si>
  <si>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</si>
  <si>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ANO</t>
  </si>
  <si>
    <t xml:space="preserve">Národní plán obnovy pro oblast vysokých škol
pro roky 2022–2024
Název projektu: Digitalizace a rozvoj flexibilních forem vzdělávání na ZČU - DIGIFLEX
Číslo projektu: NPO_ZČU_MSMT-16584/2022
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</si>
  <si>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</si>
  <si>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Příloha č. 2 Kupní smlouvy - technická specifikace
Audiovizuální technika (II.) 062 - 2022</t>
  </si>
  <si>
    <t>Videokonferenční sada</t>
  </si>
  <si>
    <t>do 10.12.2022</t>
  </si>
  <si>
    <t>A2-FST-2</t>
  </si>
  <si>
    <t>Markéta Přibylová,
Tel.: 37763 8001</t>
  </si>
  <si>
    <t>Univerzitní 22,
301 00 Plzeň,
Fakulta strojní - Děkanát,
místnost UV 207</t>
  </si>
  <si>
    <t>Smart TV</t>
  </si>
  <si>
    <t xml:space="preserve">A2-FST-9 </t>
  </si>
  <si>
    <t>Rozlišení min. 4K Ultra HD.
Upscalling, Direct LED či vyšší, matný povrch.
HDR 10 Pro a více.
Rozlišení  min. 3840x min. 2160, úhlopříčka alespoň 160 cm.
DVB-T, DVB-C, OS Web22, Wi-Fi, webový prohlížeč, Bloetooth, LAN, hlasové vyhledávání, nahrávání na USB.
Alespoň 3x HDMI 2.0, min. 1x USB, optický audio výstup, Cl+ slot.</t>
  </si>
  <si>
    <t>Univerzitní 22,
301 00 Plzeň,
Fakulta strojní - Děkanát,
místnost UK 210</t>
  </si>
  <si>
    <t>A2-FST-3</t>
  </si>
  <si>
    <t>Společná faktura</t>
  </si>
  <si>
    <t>Bluetooth mikrofon s reproduktorem</t>
  </si>
  <si>
    <t>NE</t>
  </si>
  <si>
    <r>
      <t xml:space="preserve">Přenosný handsfree reproduktor kompaktního provedení pro připojení k počítači nebo jakémukoli zařízení podporujícímu technologii Bluetooth nebo připojení USB 2.0 max. délky 1 m. 
</t>
    </r>
    <r>
      <rPr>
        <sz val="11"/>
        <color theme="1"/>
        <rFont val="Calibri"/>
        <family val="2"/>
        <scheme val="minor"/>
      </rPr>
      <t>Dosah bluetooth min. 30 m.
Výdrž baterie min. 11 hodin.
Všesměrový mikrofon pokrývající 360 stupňů, DSP, jack 3,5 mm vstup.</t>
    </r>
  </si>
  <si>
    <r>
      <rPr>
        <b/>
        <sz val="11"/>
        <color theme="1"/>
        <rFont val="Calibri"/>
        <family val="2"/>
        <scheme val="minor"/>
      </rPr>
      <t xml:space="preserve">Set otočné kamery, ovládací jednotky a dvou mikrofonů </t>
    </r>
    <r>
      <rPr>
        <b/>
        <sz val="11"/>
        <color rgb="FFFF0000"/>
        <rFont val="Calibri"/>
        <family val="2"/>
        <scheme val="minor"/>
      </rPr>
      <t>(základní set - hlavní jednotka se 4 mikrofony)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Minimální parametry kamery:</t>
    </r>
    <r>
      <rPr>
        <sz val="11"/>
        <color theme="1"/>
        <rFont val="Calibri"/>
        <family val="2"/>
        <scheme val="minor"/>
      </rPr>
      <t xml:space="preserve">
otáčení: +/- 90°
naklápění: + 35° / -45°
10x zoom
zorné pole: diag. 90° / hor. 82°, vert. 52°
rozlišení: Full HD 1080p / 30fps
kódování: H.264 UVC 1.5
funkce: autofocus, PTZ s možností ovládání na dálku, 5 předvoleb kamery, Kensington lock, indikátory LED, závit pro stativ
</t>
    </r>
    <r>
      <rPr>
        <b/>
        <sz val="11"/>
        <color theme="1"/>
        <rFont val="Calibri"/>
        <family val="2"/>
        <scheme val="minor"/>
      </rPr>
      <t>Minimální parametry hlasitého odposlechu:</t>
    </r>
    <r>
      <rPr>
        <sz val="11"/>
        <color theme="1"/>
        <rFont val="Calibri"/>
        <family val="2"/>
        <scheme val="minor"/>
      </rPr>
      <t xml:space="preserve">
Funkce: plně duplexní, potlačení ozvěny, redukce šumu
Připojení: Bluetooth, NFC
Displej LCD zobrazující minimálně ID volajícího, délku hovoru a zapnutí /vypnutí funkcí
LED indikátory pro zobrazení stavu odposlechu, ztlumení a podržení hovoru
Dotyková tlačítka pro příjem / ukončení hovoru, hlasitost a mute, ovládání kamery
5 předvoleb nastavení ( PTZ) kamery
Kensington lock
</t>
    </r>
    <r>
      <rPr>
        <b/>
        <sz val="11"/>
        <color theme="1"/>
        <rFont val="Calibri"/>
        <family val="2"/>
        <scheme val="minor"/>
      </rPr>
      <t xml:space="preserve">
Minimální parametry mikrofonů:
</t>
    </r>
    <r>
      <rPr>
        <sz val="11"/>
        <color theme="1"/>
        <rFont val="Calibri"/>
        <family val="2"/>
        <scheme val="minor"/>
      </rPr>
      <t xml:space="preserve">dosah snímání 6 m, s rozšiřujícími mikrofony 8,5 m
čtyři všesměrové mikrofony
frakvenční rozsah: 100 - 11000 Hz
</t>
    </r>
    <r>
      <rPr>
        <b/>
        <sz val="11"/>
        <color theme="1"/>
        <rFont val="Calibri"/>
        <family val="2"/>
        <scheme val="minor"/>
      </rPr>
      <t>Minimální parametry rozbočovače:</t>
    </r>
    <r>
      <rPr>
        <sz val="11"/>
        <color theme="1"/>
        <rFont val="Calibri"/>
        <family val="2"/>
        <scheme val="minor"/>
      </rPr>
      <t xml:space="preserve">
umožňuje připojení a napájení všech komponent
součástí kabely pro kameru, hlasitý odposlech, mikrofony a USB kabel k PC/Mac
napájecí adaptér s kabelem min. 3 m
</t>
    </r>
    <r>
      <rPr>
        <b/>
        <sz val="11"/>
        <color theme="1"/>
        <rFont val="Calibri"/>
        <family val="2"/>
        <scheme val="minor"/>
      </rPr>
      <t>Další součásti a specifikace:</t>
    </r>
    <r>
      <rPr>
        <sz val="11"/>
        <color theme="1"/>
        <rFont val="Calibri"/>
        <family val="2"/>
        <scheme val="minor"/>
      </rPr>
      <t xml:space="preserve">
víceúčelový držák pro upevnění na stěnu / stůl pro kameru
USB připojení Plug and Play
certifikace pro Skype for Business, Zoom, Fuze, Meet, Teams, Cortana, Jabber
Balení: kamera, hlasitý odposlech, dálkový ovladač, 2x mikrofon, veškeré kabely po třebné pro zprovoznění kompletu.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</si>
</sst>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9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Alignment="1">
      <alignment horizontal="justify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/>
    </xf>
    <xf numFmtId="0" fontId="0" fillId="5" borderId="8" xfId="0" applyFont="1" applyFill="1" applyBorder="1" applyAlignment="1">
      <alignment horizontal="center" vertical="center" wrapText="1"/>
    </xf>
    <xf numFmtId="3" fontId="0" fillId="3" borderId="9" xfId="0" applyNumberForma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left" vertical="center" wrapText="1" indent="1"/>
    </xf>
    <xf numFmtId="164" fontId="0" fillId="0" borderId="8" xfId="0" applyNumberFormat="1" applyBorder="1" applyAlignment="1">
      <alignment horizontal="right" vertical="center" indent="1"/>
    </xf>
    <xf numFmtId="164" fontId="3" fillId="5" borderId="8" xfId="0" applyNumberFormat="1" applyFon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1"/>
    </xf>
    <xf numFmtId="164" fontId="3" fillId="5" borderId="10" xfId="0" applyNumberFormat="1" applyFont="1" applyFill="1" applyBorder="1" applyAlignment="1">
      <alignment horizontal="right" vertical="center" indent="1"/>
    </xf>
    <xf numFmtId="16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10" xfId="0" applyFont="1" applyFill="1" applyBorder="1" applyAlignment="1">
      <alignment horizontal="left" vertical="center" wrapText="1" indent="1"/>
    </xf>
    <xf numFmtId="3" fontId="0" fillId="6" borderId="11" xfId="0" applyNumberForma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12" xfId="0" applyFill="1" applyBorder="1" applyAlignment="1">
      <alignment vertical="center" wrapText="1"/>
    </xf>
    <xf numFmtId="0" fontId="0" fillId="5" borderId="13" xfId="0" applyFont="1" applyFill="1" applyBorder="1" applyAlignment="1">
      <alignment horizontal="left" vertical="center" wrapText="1" indent="1"/>
    </xf>
    <xf numFmtId="0" fontId="0" fillId="5" borderId="8" xfId="0" applyFont="1" applyFill="1" applyBorder="1" applyAlignment="1">
      <alignment horizontal="left" vertical="center" wrapText="1" indent="1"/>
    </xf>
    <xf numFmtId="3" fontId="0" fillId="3" borderId="14" xfId="0" applyNumberFormat="1" applyFill="1" applyBorder="1" applyAlignment="1">
      <alignment horizontal="center" vertical="center" wrapText="1"/>
    </xf>
    <xf numFmtId="3" fontId="0" fillId="3" borderId="9" xfId="0" applyNumberForma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right" vertical="center" indent="1"/>
    </xf>
    <xf numFmtId="0" fontId="0" fillId="0" borderId="8" xfId="0" applyBorder="1" applyAlignment="1">
      <alignment horizontal="right" vertical="center" inden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12" xfId="0" applyBorder="1"/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indent="1"/>
    </xf>
    <xf numFmtId="164" fontId="0" fillId="0" borderId="8" xfId="0" applyNumberFormat="1" applyBorder="1" applyAlignment="1">
      <alignment horizontal="right" vertical="center" indent="1"/>
    </xf>
    <xf numFmtId="164" fontId="13" fillId="5" borderId="13" xfId="0" applyNumberFormat="1" applyFont="1" applyFill="1" applyBorder="1" applyAlignment="1">
      <alignment horizontal="right" vertical="center" indent="1"/>
    </xf>
    <xf numFmtId="164" fontId="13" fillId="5" borderId="8" xfId="0" applyNumberFormat="1" applyFon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8" fillId="5" borderId="15" xfId="0" applyNumberFormat="1" applyFont="1" applyFill="1" applyBorder="1" applyAlignment="1">
      <alignment horizontal="center" vertical="center" wrapText="1"/>
    </xf>
    <xf numFmtId="0" fontId="8" fillId="5" borderId="16" xfId="0" applyNumberFormat="1" applyFont="1" applyFill="1" applyBorder="1" applyAlignment="1">
      <alignment horizontal="center" vertical="center" wrapText="1"/>
    </xf>
    <xf numFmtId="0" fontId="8" fillId="5" borderId="6" xfId="0" applyNumberFormat="1" applyFont="1" applyFill="1" applyBorder="1" applyAlignment="1">
      <alignment horizontal="center" vertical="center" wrapText="1"/>
    </xf>
    <xf numFmtId="164" fontId="9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numFmt numFmtId="177" formatCode="@"/>
      <fill>
        <patternFill patternType="solid">
          <fgColor rgb="FFFF9F9F"/>
          <bgColor rgb="FFFF9F9F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3"/>
  <sheetViews>
    <sheetView tabSelected="1" zoomScale="57" zoomScaleNormal="57" workbookViewId="0" topLeftCell="A1">
      <selection activeCell="K7" sqref="K7:K10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9.8515625" style="1" customWidth="1"/>
    <col min="4" max="4" width="10.7109375" style="2" customWidth="1"/>
    <col min="5" max="5" width="10.28125" style="3" customWidth="1"/>
    <col min="6" max="6" width="113.8515625" style="1" customWidth="1"/>
    <col min="7" max="7" width="27.8515625" style="1" customWidth="1"/>
    <col min="8" max="8" width="23.28125" style="1" customWidth="1"/>
    <col min="9" max="9" width="21.421875" style="1" customWidth="1"/>
    <col min="10" max="10" width="16.57421875" style="1" customWidth="1"/>
    <col min="11" max="11" width="44.57421875" style="0" customWidth="1"/>
    <col min="12" max="12" width="25.7109375" style="0" customWidth="1"/>
    <col min="13" max="13" width="33.140625" style="1" customWidth="1"/>
    <col min="14" max="14" width="28.00390625" style="1" customWidth="1"/>
    <col min="15" max="15" width="15.421875" style="1" hidden="1" customWidth="1"/>
    <col min="16" max="16" width="21.57421875" style="0" customWidth="1"/>
    <col min="17" max="17" width="23.28125" style="0" customWidth="1"/>
    <col min="18" max="18" width="20.7109375" style="0" bestFit="1" customWidth="1"/>
    <col min="19" max="19" width="19.7109375" style="0" bestFit="1" customWidth="1"/>
    <col min="20" max="20" width="11.28125" style="0" hidden="1" customWidth="1"/>
    <col min="21" max="21" width="29.00390625" style="4" customWidth="1"/>
  </cols>
  <sheetData>
    <row r="1" spans="2:21" s="5" customFormat="1" ht="42.6" customHeight="1">
      <c r="B1" s="65" t="s">
        <v>34</v>
      </c>
      <c r="C1" s="66"/>
      <c r="D1" s="66"/>
      <c r="E1" s="3"/>
      <c r="F1" s="1"/>
      <c r="G1" s="1"/>
      <c r="H1" s="1"/>
      <c r="I1" s="1"/>
      <c r="J1" s="1"/>
      <c r="M1" s="1"/>
      <c r="N1" s="1"/>
      <c r="O1" s="1"/>
      <c r="U1" s="4"/>
    </row>
    <row r="2" spans="4:21" s="5" customFormat="1" ht="18.75">
      <c r="D2" s="12"/>
      <c r="E2" s="6"/>
      <c r="F2" s="7"/>
      <c r="G2" s="7"/>
      <c r="H2" s="7"/>
      <c r="J2" s="8"/>
      <c r="M2" s="37"/>
      <c r="N2" s="7"/>
      <c r="O2" s="7"/>
      <c r="P2" s="7"/>
      <c r="Q2" s="7"/>
      <c r="S2" s="9"/>
      <c r="T2" s="10"/>
      <c r="U2" s="11"/>
    </row>
    <row r="3" spans="2:21" s="5" customFormat="1" ht="18" customHeight="1">
      <c r="B3" s="15"/>
      <c r="C3" s="13" t="s">
        <v>0</v>
      </c>
      <c r="D3" s="14"/>
      <c r="E3" s="14"/>
      <c r="F3" s="14"/>
      <c r="G3" s="38"/>
      <c r="H3" s="38"/>
      <c r="I3" s="38"/>
      <c r="J3" s="38"/>
      <c r="K3" s="38"/>
      <c r="L3" s="9"/>
      <c r="M3" s="36"/>
      <c r="N3" s="36"/>
      <c r="O3" s="36"/>
      <c r="P3" s="36"/>
      <c r="Q3" s="36"/>
      <c r="S3" s="9"/>
      <c r="U3" s="4"/>
    </row>
    <row r="4" spans="2:21" s="5" customFormat="1" ht="18" customHeight="1" thickBot="1">
      <c r="B4" s="16"/>
      <c r="C4" s="17" t="s">
        <v>1</v>
      </c>
      <c r="D4" s="14"/>
      <c r="E4" s="14"/>
      <c r="F4" s="14"/>
      <c r="G4" s="14"/>
      <c r="H4" s="14"/>
      <c r="I4" s="9"/>
      <c r="J4" s="9"/>
      <c r="K4" s="9"/>
      <c r="L4" s="9"/>
      <c r="M4" s="7"/>
      <c r="N4" s="7"/>
      <c r="O4" s="7"/>
      <c r="P4" s="9"/>
      <c r="Q4" s="9"/>
      <c r="S4" s="9"/>
      <c r="U4" s="4"/>
    </row>
    <row r="5" spans="2:21" s="5" customFormat="1" ht="34.5" customHeight="1" thickBot="1">
      <c r="B5" s="18"/>
      <c r="C5" s="19"/>
      <c r="D5" s="20"/>
      <c r="E5" s="20"/>
      <c r="F5" s="7"/>
      <c r="G5" s="43" t="s">
        <v>2</v>
      </c>
      <c r="H5" s="43" t="s">
        <v>2</v>
      </c>
      <c r="I5" s="7"/>
      <c r="J5" s="7"/>
      <c r="M5" s="7"/>
      <c r="N5" s="22"/>
      <c r="O5" s="22"/>
      <c r="Q5" s="21" t="s">
        <v>2</v>
      </c>
      <c r="U5" s="8"/>
    </row>
    <row r="6" spans="2:21" s="5" customFormat="1" ht="67.15" customHeight="1" thickBot="1" thickTop="1">
      <c r="B6" s="23" t="s">
        <v>3</v>
      </c>
      <c r="C6" s="24" t="s">
        <v>15</v>
      </c>
      <c r="D6" s="24" t="s">
        <v>4</v>
      </c>
      <c r="E6" s="24" t="s">
        <v>16</v>
      </c>
      <c r="F6" s="24" t="s">
        <v>17</v>
      </c>
      <c r="G6" s="42" t="s">
        <v>5</v>
      </c>
      <c r="H6" s="44" t="s">
        <v>29</v>
      </c>
      <c r="I6" s="35" t="s">
        <v>18</v>
      </c>
      <c r="J6" s="35" t="s">
        <v>19</v>
      </c>
      <c r="K6" s="24" t="s">
        <v>33</v>
      </c>
      <c r="L6" s="39" t="s">
        <v>20</v>
      </c>
      <c r="M6" s="35" t="s">
        <v>21</v>
      </c>
      <c r="N6" s="24" t="s">
        <v>30</v>
      </c>
      <c r="O6" s="35" t="s">
        <v>22</v>
      </c>
      <c r="P6" s="24" t="s">
        <v>6</v>
      </c>
      <c r="Q6" s="26" t="s">
        <v>7</v>
      </c>
      <c r="R6" s="25" t="s">
        <v>8</v>
      </c>
      <c r="S6" s="25" t="s">
        <v>9</v>
      </c>
      <c r="T6" s="35" t="s">
        <v>23</v>
      </c>
      <c r="U6" s="35" t="s">
        <v>24</v>
      </c>
    </row>
    <row r="7" spans="1:21" s="5" customFormat="1" ht="407.45" customHeight="1" thickTop="1">
      <c r="A7" s="27"/>
      <c r="B7" s="74">
        <v>1</v>
      </c>
      <c r="C7" s="76" t="s">
        <v>35</v>
      </c>
      <c r="D7" s="78">
        <v>1</v>
      </c>
      <c r="E7" s="80" t="s">
        <v>25</v>
      </c>
      <c r="F7" s="72" t="s">
        <v>49</v>
      </c>
      <c r="G7" s="115"/>
      <c r="H7" s="82" t="s">
        <v>47</v>
      </c>
      <c r="I7" s="84" t="s">
        <v>45</v>
      </c>
      <c r="J7" s="87" t="s">
        <v>31</v>
      </c>
      <c r="K7" s="105" t="s">
        <v>32</v>
      </c>
      <c r="L7" s="84" t="s">
        <v>38</v>
      </c>
      <c r="M7" s="97" t="s">
        <v>39</v>
      </c>
      <c r="N7" s="108" t="s">
        <v>36</v>
      </c>
      <c r="O7" s="99">
        <f>D7*P7</f>
        <v>23000</v>
      </c>
      <c r="P7" s="101">
        <v>23000</v>
      </c>
      <c r="Q7" s="111"/>
      <c r="R7" s="103">
        <f>D7*Q7</f>
        <v>0</v>
      </c>
      <c r="S7" s="90" t="str">
        <f>IF(ISNUMBER(Q7),IF(Q7&gt;P7,"NEVYHOVUJE","VYHOVUJE")," ")</f>
        <v xml:space="preserve"> </v>
      </c>
      <c r="T7" s="97" t="s">
        <v>37</v>
      </c>
      <c r="U7" s="80" t="s">
        <v>13</v>
      </c>
    </row>
    <row r="8" spans="1:21" s="5" customFormat="1" ht="208.5" customHeight="1">
      <c r="A8" s="27"/>
      <c r="B8" s="75"/>
      <c r="C8" s="77"/>
      <c r="D8" s="79"/>
      <c r="E8" s="81"/>
      <c r="F8" s="73"/>
      <c r="G8" s="116"/>
      <c r="H8" s="83"/>
      <c r="I8" s="85"/>
      <c r="J8" s="85"/>
      <c r="K8" s="106"/>
      <c r="L8" s="88"/>
      <c r="M8" s="98"/>
      <c r="N8" s="109"/>
      <c r="O8" s="100"/>
      <c r="P8" s="102"/>
      <c r="Q8" s="112"/>
      <c r="R8" s="104"/>
      <c r="S8" s="91"/>
      <c r="T8" s="98"/>
      <c r="U8" s="81"/>
    </row>
    <row r="9" spans="1:21" s="5" customFormat="1" ht="124.15" customHeight="1">
      <c r="A9" s="27"/>
      <c r="B9" s="46">
        <v>2</v>
      </c>
      <c r="C9" s="47" t="s">
        <v>40</v>
      </c>
      <c r="D9" s="48">
        <v>2</v>
      </c>
      <c r="E9" s="49" t="s">
        <v>25</v>
      </c>
      <c r="F9" s="50" t="s">
        <v>42</v>
      </c>
      <c r="G9" s="117"/>
      <c r="H9" s="117"/>
      <c r="I9" s="85"/>
      <c r="J9" s="85"/>
      <c r="K9" s="106"/>
      <c r="L9" s="88"/>
      <c r="M9" s="98"/>
      <c r="N9" s="109"/>
      <c r="O9" s="51">
        <f>D9*P9</f>
        <v>30000</v>
      </c>
      <c r="P9" s="52">
        <v>15000</v>
      </c>
      <c r="Q9" s="113"/>
      <c r="R9" s="53">
        <f>D9*Q9</f>
        <v>0</v>
      </c>
      <c r="S9" s="54" t="str">
        <f aca="true" t="shared" si="0" ref="S9">IF(ISNUMBER(Q9),IF(Q9&gt;P9,"NEVYHOVUJE","VYHOVUJE")," ")</f>
        <v xml:space="preserve"> </v>
      </c>
      <c r="T9" s="45" t="s">
        <v>41</v>
      </c>
      <c r="U9" s="49" t="s">
        <v>12</v>
      </c>
    </row>
    <row r="10" spans="1:21" s="5" customFormat="1" ht="131.45" customHeight="1" thickBot="1">
      <c r="A10" s="27"/>
      <c r="B10" s="64">
        <v>3</v>
      </c>
      <c r="C10" s="55" t="s">
        <v>46</v>
      </c>
      <c r="D10" s="56">
        <v>1</v>
      </c>
      <c r="E10" s="57" t="s">
        <v>25</v>
      </c>
      <c r="F10" s="63" t="s">
        <v>48</v>
      </c>
      <c r="G10" s="118"/>
      <c r="H10" s="58" t="s">
        <v>47</v>
      </c>
      <c r="I10" s="86"/>
      <c r="J10" s="86"/>
      <c r="K10" s="107"/>
      <c r="L10" s="89"/>
      <c r="M10" s="55" t="s">
        <v>43</v>
      </c>
      <c r="N10" s="110"/>
      <c r="O10" s="59">
        <f>D10*P10</f>
        <v>4700</v>
      </c>
      <c r="P10" s="60">
        <v>4700</v>
      </c>
      <c r="Q10" s="114"/>
      <c r="R10" s="61">
        <f>D10*Q10</f>
        <v>0</v>
      </c>
      <c r="S10" s="62" t="str">
        <f aca="true" t="shared" si="1" ref="S10">IF(ISNUMBER(Q10),IF(Q10&gt;P10,"NEVYHOVUJE","VYHOVUJE")," ")</f>
        <v xml:space="preserve"> </v>
      </c>
      <c r="T10" s="55" t="s">
        <v>44</v>
      </c>
      <c r="U10" s="57" t="s">
        <v>14</v>
      </c>
    </row>
    <row r="11" spans="1:20" ht="13.5" customHeight="1" thickBot="1" thickTop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40"/>
      <c r="S11" s="5"/>
      <c r="T11" s="5"/>
    </row>
    <row r="12" spans="1:21" ht="49.5" customHeight="1" thickBot="1" thickTop="1">
      <c r="A12" s="5"/>
      <c r="B12" s="67" t="s">
        <v>28</v>
      </c>
      <c r="C12" s="68"/>
      <c r="D12" s="68"/>
      <c r="E12" s="68"/>
      <c r="F12" s="68"/>
      <c r="G12" s="68"/>
      <c r="H12" s="41"/>
      <c r="I12" s="28"/>
      <c r="J12" s="28"/>
      <c r="K12" s="28"/>
      <c r="L12" s="8"/>
      <c r="M12" s="8"/>
      <c r="N12" s="29"/>
      <c r="O12" s="29"/>
      <c r="P12" s="30" t="s">
        <v>10</v>
      </c>
      <c r="Q12" s="69" t="s">
        <v>11</v>
      </c>
      <c r="R12" s="70"/>
      <c r="S12" s="71"/>
      <c r="T12" s="22"/>
      <c r="U12" s="31"/>
    </row>
    <row r="13" spans="1:20" ht="53.25" customHeight="1" thickBot="1" thickTop="1">
      <c r="A13" s="5"/>
      <c r="B13" s="96" t="s">
        <v>26</v>
      </c>
      <c r="C13" s="96"/>
      <c r="D13" s="96"/>
      <c r="E13" s="96"/>
      <c r="F13" s="96"/>
      <c r="G13" s="96"/>
      <c r="H13" s="96"/>
      <c r="I13" s="32"/>
      <c r="L13" s="12"/>
      <c r="M13" s="12"/>
      <c r="N13" s="33"/>
      <c r="O13" s="33"/>
      <c r="P13" s="34">
        <f>SUM(O7:O10)</f>
        <v>57700</v>
      </c>
      <c r="Q13" s="92">
        <f>SUM(R7:R10)</f>
        <v>0</v>
      </c>
      <c r="R13" s="93"/>
      <c r="S13" s="94"/>
      <c r="T13" s="5"/>
    </row>
    <row r="14" spans="1:20" ht="15.75" thickTop="1">
      <c r="A14" s="5"/>
      <c r="B14" s="95" t="s">
        <v>27</v>
      </c>
      <c r="C14" s="95"/>
      <c r="D14" s="95"/>
      <c r="E14" s="95"/>
      <c r="F14" s="95"/>
      <c r="K14" s="5"/>
      <c r="L14" s="5"/>
      <c r="P14" s="5"/>
      <c r="Q14" s="5"/>
      <c r="R14" s="5"/>
      <c r="S14" s="5"/>
      <c r="T14" s="5"/>
    </row>
    <row r="15" spans="1:20" ht="14.25" customHeight="1">
      <c r="A15" s="5"/>
      <c r="K15" s="5"/>
      <c r="L15" s="5"/>
      <c r="P15" s="5"/>
      <c r="Q15" s="5"/>
      <c r="R15" s="5"/>
      <c r="S15" s="5"/>
      <c r="T15" s="5"/>
    </row>
    <row r="16" spans="1:20" ht="14.25" customHeight="1">
      <c r="A16" s="5"/>
      <c r="B16" s="5"/>
      <c r="K16" s="5"/>
      <c r="L16" s="5"/>
      <c r="P16" s="5"/>
      <c r="Q16" s="5"/>
      <c r="R16" s="5"/>
      <c r="S16" s="5"/>
      <c r="T16" s="5"/>
    </row>
    <row r="17" spans="1:20" ht="14.25" customHeight="1">
      <c r="A17" s="5"/>
      <c r="B17" s="5"/>
      <c r="K17" s="5"/>
      <c r="L17" s="5"/>
      <c r="P17" s="5"/>
      <c r="Q17" s="5"/>
      <c r="R17" s="5"/>
      <c r="S17" s="5"/>
      <c r="T17" s="5"/>
    </row>
    <row r="18" spans="1:20" ht="14.25" customHeight="1">
      <c r="A18" s="5"/>
      <c r="B18" s="5"/>
      <c r="K18" s="5"/>
      <c r="L18" s="5"/>
      <c r="P18" s="5"/>
      <c r="Q18" s="5"/>
      <c r="R18" s="5"/>
      <c r="S18" s="5"/>
      <c r="T18" s="5"/>
    </row>
    <row r="19" spans="1:20" ht="14.25" customHeight="1">
      <c r="A19" s="5"/>
      <c r="B19" s="5"/>
      <c r="K19" s="5"/>
      <c r="L19" s="5"/>
      <c r="P19" s="5"/>
      <c r="Q19" s="5"/>
      <c r="R19" s="5"/>
      <c r="S19" s="5"/>
      <c r="T19" s="5"/>
    </row>
    <row r="20" spans="1:20" ht="14.25" customHeight="1">
      <c r="A20" s="5"/>
      <c r="B20" s="5"/>
      <c r="K20" s="5"/>
      <c r="L20" s="5"/>
      <c r="P20" s="5"/>
      <c r="Q20" s="5"/>
      <c r="R20" s="5"/>
      <c r="S20" s="5"/>
      <c r="T20" s="5"/>
    </row>
    <row r="21" spans="1:20" ht="14.25" customHeight="1">
      <c r="A21" s="5"/>
      <c r="B21" s="5"/>
      <c r="K21" s="5"/>
      <c r="L21" s="5"/>
      <c r="P21" s="5"/>
      <c r="Q21" s="5"/>
      <c r="R21" s="5"/>
      <c r="S21" s="5"/>
      <c r="T21" s="5"/>
    </row>
    <row r="22" spans="1:20" ht="14.25" customHeight="1">
      <c r="A22" s="5"/>
      <c r="B22" s="5"/>
      <c r="K22" s="5"/>
      <c r="L22" s="5"/>
      <c r="P22" s="5"/>
      <c r="Q22" s="5"/>
      <c r="R22" s="5"/>
      <c r="S22" s="5"/>
      <c r="T22" s="5"/>
    </row>
    <row r="23" spans="1:20" ht="14.25" customHeight="1">
      <c r="A23" s="5"/>
      <c r="B23" s="5"/>
      <c r="K23" s="5"/>
      <c r="L23" s="5"/>
      <c r="P23" s="5"/>
      <c r="Q23" s="5"/>
      <c r="R23" s="5"/>
      <c r="S23" s="5"/>
      <c r="T23" s="5"/>
    </row>
    <row r="24" spans="1:20" ht="14.25" customHeight="1">
      <c r="A24" s="5"/>
      <c r="B24" s="5"/>
      <c r="K24" s="5"/>
      <c r="L24" s="5"/>
      <c r="P24" s="5"/>
      <c r="Q24" s="5"/>
      <c r="R24" s="5"/>
      <c r="S24" s="5"/>
      <c r="T24" s="5"/>
    </row>
    <row r="25" spans="1:20" ht="14.25" customHeight="1">
      <c r="A25" s="5"/>
      <c r="B25" s="5"/>
      <c r="K25" s="5"/>
      <c r="L25" s="5"/>
      <c r="P25" s="5"/>
      <c r="Q25" s="5"/>
      <c r="R25" s="5"/>
      <c r="S25" s="5"/>
      <c r="T25" s="5"/>
    </row>
    <row r="26" spans="1:20" ht="14.25" customHeight="1">
      <c r="A26" s="5"/>
      <c r="B26" s="5"/>
      <c r="K26" s="5"/>
      <c r="L26" s="5"/>
      <c r="P26" s="5"/>
      <c r="Q26" s="5"/>
      <c r="R26" s="5"/>
      <c r="S26" s="5"/>
      <c r="T26" s="5"/>
    </row>
    <row r="27" spans="1:20" ht="14.25" customHeight="1">
      <c r="A27" s="5"/>
      <c r="B27" s="5"/>
      <c r="K27" s="5"/>
      <c r="L27" s="5"/>
      <c r="P27" s="5"/>
      <c r="Q27" s="5"/>
      <c r="R27" s="5"/>
      <c r="S27" s="5"/>
      <c r="T27" s="5"/>
    </row>
    <row r="28" spans="1:20" ht="14.25" customHeight="1">
      <c r="A28" s="5"/>
      <c r="B28" s="5"/>
      <c r="K28" s="5"/>
      <c r="L28" s="5"/>
      <c r="P28" s="5"/>
      <c r="Q28" s="5"/>
      <c r="R28" s="5"/>
      <c r="S28" s="5"/>
      <c r="T28" s="5"/>
    </row>
    <row r="29" spans="1:20" ht="14.25" customHeight="1">
      <c r="A29" s="5"/>
      <c r="B29" s="5"/>
      <c r="K29" s="5"/>
      <c r="L29" s="5"/>
      <c r="P29" s="5"/>
      <c r="Q29" s="5"/>
      <c r="R29" s="5"/>
      <c r="S29" s="5"/>
      <c r="T29" s="5"/>
    </row>
    <row r="30" spans="1:20" ht="14.25" customHeight="1">
      <c r="A30" s="5"/>
      <c r="B30" s="5"/>
      <c r="K30" s="5"/>
      <c r="L30" s="5"/>
      <c r="P30" s="5"/>
      <c r="Q30" s="5"/>
      <c r="R30" s="5"/>
      <c r="S30" s="5"/>
      <c r="T30" s="5"/>
    </row>
    <row r="31" spans="1:20" ht="14.25" customHeight="1">
      <c r="A31" s="5"/>
      <c r="B31" s="5"/>
      <c r="K31" s="5"/>
      <c r="L31" s="5"/>
      <c r="P31" s="5"/>
      <c r="Q31" s="5"/>
      <c r="R31" s="5"/>
      <c r="S31" s="5"/>
      <c r="T31" s="5"/>
    </row>
    <row r="32" spans="2:20" ht="14.25" customHeight="1">
      <c r="B32" s="5"/>
      <c r="K32" s="5"/>
      <c r="L32" s="5"/>
      <c r="P32" s="5"/>
      <c r="Q32" s="5"/>
      <c r="R32" s="5"/>
      <c r="S32" s="5"/>
      <c r="T32" s="5"/>
    </row>
    <row r="33" spans="2:20" ht="14.25" customHeight="1">
      <c r="B33" s="5"/>
      <c r="K33" s="5"/>
      <c r="L33" s="5"/>
      <c r="P33" s="5"/>
      <c r="Q33" s="5"/>
      <c r="R33" s="5"/>
      <c r="S33" s="5"/>
      <c r="T33" s="5"/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</sheetData>
  <sheetProtection algorithmName="SHA-512" hashValue="A+AfjZ+tyO46RPp8sjH8wQtCFZcZrK2S8wg/FMjRbTCYtnmGFuQmq3Rzl7wv/ptMBX9aHR26dszaMv00UNxK0w==" saltValue="vT9QRlUMsFFHPlsreuf9IA==" spinCount="100000" sheet="1" objects="1" scenarios="1"/>
  <mergeCells count="26">
    <mergeCell ref="S7:S8"/>
    <mergeCell ref="Q13:S13"/>
    <mergeCell ref="B14:F14"/>
    <mergeCell ref="B13:H13"/>
    <mergeCell ref="T7:T8"/>
    <mergeCell ref="U7:U8"/>
    <mergeCell ref="M7:M9"/>
    <mergeCell ref="O7:O8"/>
    <mergeCell ref="P7:P8"/>
    <mergeCell ref="Q7:Q8"/>
    <mergeCell ref="R7:R8"/>
    <mergeCell ref="K7:K10"/>
    <mergeCell ref="N7:N10"/>
    <mergeCell ref="B1:D1"/>
    <mergeCell ref="B12:G12"/>
    <mergeCell ref="Q12:S12"/>
    <mergeCell ref="F7:F8"/>
    <mergeCell ref="B7:B8"/>
    <mergeCell ref="C7:C8"/>
    <mergeCell ref="D7:D8"/>
    <mergeCell ref="E7:E8"/>
    <mergeCell ref="G7:G8"/>
    <mergeCell ref="H7:H8"/>
    <mergeCell ref="I7:I10"/>
    <mergeCell ref="J7:J10"/>
    <mergeCell ref="L7:L10"/>
  </mergeCells>
  <conditionalFormatting sqref="S7 S9:S10">
    <cfRule type="cellIs" priority="65" dxfId="6" operator="equal">
      <formula>"VYHOVUJE"</formula>
    </cfRule>
  </conditionalFormatting>
  <conditionalFormatting sqref="S7 S9:S10">
    <cfRule type="cellIs" priority="64" dxfId="5" operator="equal">
      <formula>"NEVYHOVUJE"</formula>
    </cfRule>
  </conditionalFormatting>
  <conditionalFormatting sqref="G7:H7 Q7 G9:H10 Q9:Q10">
    <cfRule type="containsBlanks" priority="45" dxfId="4">
      <formula>LEN(TRIM(G7))=0</formula>
    </cfRule>
  </conditionalFormatting>
  <conditionalFormatting sqref="G7:H7 Q7 G9:H10 Q9:Q10">
    <cfRule type="notContainsBlanks" priority="43" dxfId="3">
      <formula>LEN(TRIM(G7))&gt;0</formula>
    </cfRule>
  </conditionalFormatting>
  <conditionalFormatting sqref="G7:H7 Q7 G9:H10 Q9:Q10">
    <cfRule type="notContainsBlanks" priority="42" dxfId="2">
      <formula>LEN(TRIM(G7))&gt;0</formula>
    </cfRule>
  </conditionalFormatting>
  <conditionalFormatting sqref="G7:H7 G9:H10">
    <cfRule type="notContainsBlanks" priority="41" dxfId="1">
      <formula>LEN(TRIM(G7))&gt;0</formula>
    </cfRule>
  </conditionalFormatting>
  <conditionalFormatting sqref="D7 D9:D10">
    <cfRule type="containsBlanks" priority="1" dxfId="0">
      <formula>LEN(TRIM(D7))=0</formula>
    </cfRule>
  </conditionalFormatting>
  <dataValidations count="3">
    <dataValidation type="list" showInputMessage="1" showErrorMessage="1" sqref="E7 E9:E10">
      <formula1>"ks,bal,sada,"</formula1>
    </dataValidation>
    <dataValidation type="list" allowBlank="1" showInputMessage="1" showErrorMessage="1" sqref="J7">
      <formula1>"ANO,NE"</formula1>
    </dataValidation>
    <dataValidation type="list" allowBlank="1" showInputMessage="1" showErrorMessage="1" sqref="U7 U9:U10">
      <formula1>#REF!</formula1>
    </dataValidation>
  </dataValidations>
  <printOptions/>
  <pageMargins left="0.07874015748031496" right="0.11811023622047245" top="0.35433070866141736" bottom="0.35433070866141736" header="0.31496062992125984" footer="0.31496062992125984"/>
  <pageSetup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2022-10-04T08:18:52Z</cp:lastPrinted>
  <dcterms:created xsi:type="dcterms:W3CDTF">2014-03-05T12:43:32Z</dcterms:created>
  <dcterms:modified xsi:type="dcterms:W3CDTF">2022-11-14T12:05:38Z</dcterms:modified>
  <cp:category/>
  <cp:version/>
  <cp:contentType/>
  <cp:contentStatus/>
  <cp:revision>1</cp:revision>
</cp:coreProperties>
</file>