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AVT" sheetId="1" r:id="rId1"/>
  </sheets>
  <definedNames>
    <definedName name="_xlnm.Print_Area" localSheetId="0">'AVT'!$B$1:$U$18</definedName>
  </definedNames>
  <calcPr calcId="191029"/>
  <extLst/>
</workbook>
</file>

<file path=xl/sharedStrings.xml><?xml version="1.0" encoding="utf-8"?>
<sst xmlns="http://schemas.openxmlformats.org/spreadsheetml/2006/main" count="88" uniqueCount="63">
  <si>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</si>
  <si>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</si>
  <si>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</si>
  <si>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</si>
  <si>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</si>
  <si>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</si>
  <si>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</si>
  <si>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</si>
  <si>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</si>
  <si>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</si>
  <si>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</si>
  <si>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</si>
  <si>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32341000-5 - Mikrofony</t>
  </si>
  <si>
    <t>32342000-2 - Reproduktory</t>
  </si>
  <si>
    <t>32342100-3 - Hlavová sluchátka</t>
  </si>
  <si>
    <t>32342200-4 - Sluchátka</t>
  </si>
  <si>
    <t>Název</t>
  </si>
  <si>
    <t>Měrná jednotka [MJ]</t>
  </si>
  <si>
    <t>Popis</t>
  </si>
  <si>
    <t xml:space="preserve">Fakturace </t>
  </si>
  <si>
    <t xml:space="preserve">Financováno
 z projektových finančních prostředků </t>
  </si>
  <si>
    <t>Kontaktní osoba 
k převzetí zboží</t>
  </si>
  <si>
    <t xml:space="preserve">Místo dodání </t>
  </si>
  <si>
    <t xml:space="preserve">Maximální cena za jednotlivé položky 
 v Kč BEZ DPH </t>
  </si>
  <si>
    <t xml:space="preserve">POZNÁMKA </t>
  </si>
  <si>
    <t>CPV - výběr
AUDIOVIZUÁLNÍ TECHNIKA</t>
  </si>
  <si>
    <t>ks</t>
  </si>
  <si>
    <t>Zadavatel požaduje, aby vybraná zařízení splňovala požadavky na certifikaci TCO Certified (viz https://tcocertified.com/product-finder/) nebo programu Energy star (viz https://www.energystar.gov/products).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</si>
  <si>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</si>
  <si>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</si>
  <si>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Odkaz na  splnění požadavku
TCO Certified / 
Energy star </t>
    </r>
    <r>
      <rPr>
        <b/>
        <sz val="11"/>
        <color rgb="FFFF0000"/>
        <rFont val="Calibri"/>
        <family val="2"/>
        <scheme val="minor"/>
      </rPr>
      <t>*</t>
    </r>
  </si>
  <si>
    <r>
      <t xml:space="preserve">Termín dodání
</t>
    </r>
    <r>
      <rPr>
        <sz val="11"/>
        <rFont val="Calibri"/>
        <family val="2"/>
        <scheme val="minor"/>
      </rPr>
      <t>(uveden v kalend. dnech od dojití výzvy Objednatele k plnění Smlouvy)</t>
    </r>
  </si>
  <si>
    <t>NE</t>
  </si>
  <si>
    <t>Příloha č. 2 Kupní smlouvy - technická specifikace
Audiovizuální technika (II.) 054 - 2022</t>
  </si>
  <si>
    <t>USB sluchátka s mikrofonem</t>
  </si>
  <si>
    <t>Samostatná faktura</t>
  </si>
  <si>
    <t>Radová; UN 562; spotř. Materiál</t>
  </si>
  <si>
    <t>1x Tihelka, UN 557, 1xTZ 247 606; 1x Hrúz, UN 627, 1xTZ 237 994</t>
  </si>
  <si>
    <t>Sieber, UC 436; Straka, UC 436;, 2x spotř.materiál</t>
  </si>
  <si>
    <t>Železný T. , UC 436, 1XF2</t>
  </si>
  <si>
    <t>Ing. Jaroslav Šebesta, 
Tel.: 37763 2131</t>
  </si>
  <si>
    <t>Technická 8, 
301 00 Plzeň,
Fakulta aplikovaných věd - Nové technologie pro informační společnost,
místnost UC 431</t>
  </si>
  <si>
    <t>Přenosný bezdrátový BT reproduktor</t>
  </si>
  <si>
    <t>Sluchátka drátová, s mikrofonem.
Provedení: přes hlavu, okolo uší, uzavřená konstrukce.
Připojení 3,5 mm Jack / USB Type-A.
Kabel délka min. 1 m.
Frekvenční rozsah 15 - 25000 Hz.
Funkce mikrofonu: Potlačení šumu, Potlačení ozvěny, Ztlumení mikrofonu, Odnímatelný.
Frekvenční rozsah mikrofonu  50 - 18000 Hz.</t>
  </si>
  <si>
    <t>Bezdrátová sluchátka</t>
  </si>
  <si>
    <t>Bezdrátová sluchátka, s mikrofonem.
Provedení: přes hlavu, okolo uší, uzavřená konstrukce.
Bluetooth min. v5.0.
Podpora aptX, přepínání skladeb, přijímání hovorů, s ovládáním hlasitosti.
Frekvenční rozsah 18 - 22000 Hz.
Výdrž baterie až 30 h.</t>
  </si>
  <si>
    <t>Bezdrátová, s mikrofonem.
Provedení: přes hlavu, okolo uší, uzavřená konstrukce.
Radiofrekvenční připojení.
Frekvenční rozsah 20 - 20000 Hz.
Citlivost 98 dB/mW, měnič 40 mm.
Výdrž baterie min. 25 hod.</t>
  </si>
  <si>
    <t>Pokud financováno z projektových prostředků, pak ŘEŠITEL uvede: NÁZEV A ČÍSLO DOTAČNÍHO PROJEKTU</t>
  </si>
  <si>
    <t>do 20.12.2022</t>
  </si>
  <si>
    <t xml:space="preserve">Mgr. Jan Topinka,
Tel.: 605 804 421
a
Mgr. Viktor Chejlava,
Tel.: 737 515 659           </t>
  </si>
  <si>
    <t xml:space="preserve">Mgr. Jan Topinka,
Tel.: 605 804 421
a
Mgr. Viktor Chejlava,
Tel.: 737 515 659             </t>
  </si>
  <si>
    <t>Mgr. Jan Topinka, Tel.: 605 804 421
nebo
Mgr. Viktor Chejlava, Tel.: 737 515 659
nebo 
Bc. Tomáš Liška, Tel.: 602 712 301</t>
  </si>
  <si>
    <t>Univerzitní 22,
301 00 Plzeň,
budova Fakulty strojní - Odbor kvalita,
Oddělení koncepce celoživotního a distančního vzdělávání,
6. patro - místnost UK 611a</t>
  </si>
  <si>
    <t>Klopový mikrofon k bezdrátovému systému</t>
  </si>
  <si>
    <t>Klopový mikrofon, přípojení 3,5 jack.
Všesměrový.
Velikost maximálně 5 mm.
Délka kabelu 1,2 m.
Frekvence od 20 Hz do 20000 Hz.
Impedance 3000 Ohm.
Citlivost -35 dB.
Pop filtr, kondenzátorový, všesměrové snímání, klip na uchycení, ochrana proti větru, pouzdro, jack zlacený, TRRS redukci pro smartphone.</t>
  </si>
  <si>
    <t>Sada bezdrátových mikrofonů</t>
  </si>
  <si>
    <t>1 dvoukanálový příjímač, 2 vysílače, nahrávání mono a stereo, přípojení bezdrátové i kabelové, klopový systém, 3.5 mm TRS vstup pro externí klopový mikrofon, všestranné snímání, frekvence min. od 50 do 20000 Hz, citlivost: -40dB kondenzátorová konstrukce, všesměrový, možnost záznamu na vnitřní paměť, vestavěný všesměrový kondenzátorový mikrofon, systém s univerzální konektivitou s fotoaparáty, pc, kamerami, 200m dosah, stereo, digitální přenos řady IV 2,4 GHz s 128bitovým šifrováním, safety channel – záznam druhého kanálu s útlumem -20 dB jako záloha pro případ zkreslení hlavního kanálu, výdrž až 7 hodin na 1 nabití, využití vysílačů jako klopových mikrofonů, USB-C  pro konektivitu a nabíjení, On-board recording, MFi certifikace pro fungování s IOs, optimalizace pro extrémně stabilní provoz v hustém prostředí RF, display s informacemi  (baterky, signálu, kanálu přijímače), možnost snadného uchycení na oblečení,  současné nahrávání 2 zdrojů zvuku. 
Obsah balení: transportní obal, kabely k propojení USB C, 2x ochrana proti větru, audio kabel, klipsna, headphone Jack 3,5 mm TRS.</t>
  </si>
  <si>
    <t>Sluchátka</t>
  </si>
  <si>
    <t>Klapky.
Frekvenční rozsah od 10 do 27000 Hz.
Impedance 40 Ohmů a citlivost 100 dB.
3,5 mm konektor.
6,3 mm adaptér.
Délka kabelu 5 m.
Polstrované náušníky.
Mikrofon - ne.</t>
  </si>
  <si>
    <t>Ing. Pavel Hájek, Ph.D., 
Tel.: 735 713 955,
37763 9208</t>
  </si>
  <si>
    <t>Technická 8, 
301 00 Plzeň,
Fakulta aplikovaných věd - Katedra geomatiky,
místnost UN 635</t>
  </si>
  <si>
    <t>Uzavřená (přes uši).
Integrovaný mikrofon.
Připojení Bluetooth min. 5 i přes 3,5 mm Jack.
Výdrž baterie min. 22 h, možnost používání sluchátek během nabíjení.
Hmotnost max. 280 g.
Velikost měniče min. 32 mm.
Nabíjení přes USB kabel.
Podpora funkce ANC.
Preferujeme možnost ztlumení mikrofonu na sluchátkách.</t>
  </si>
  <si>
    <r>
      <t xml:space="preserve">Přenosný bezdrátový reproduktor, frekvenční rozsah 65 Hz (nebo nižžší) až 20 kHz (nebo vyšší).
Výkon minimálně 24 W.
Bluetooth v5.0 nebo vyšší.
Výdrž baterie až 10 h nebo více. 
360°zvuk, extra basový režim.
Konektory USB, AUX.
Certifikace IP67 - vodotěsný a prachotěsný.  
Rozměry max. 9 x 11 x 9 cm. 
Hmotnost </t>
    </r>
    <r>
      <rPr>
        <sz val="11"/>
        <color rgb="FFFF0000"/>
        <rFont val="Calibri"/>
        <family val="2"/>
        <scheme val="minor"/>
      </rPr>
      <t>max. 540 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</si>
</sst>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_-* #,##0.00\ &quot;Kč&quot;_-;\-* #,##0.00\ &quot;Kč&quot;_-;_-* &quot; &quot;??,_-;_-@_-"/>
    <numFmt numFmtId="177" formatCode="@"/>
  </numFmts>
  <fonts count="14">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23">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top/>
      <bottom style="thick"/>
    </border>
    <border>
      <left style="medium"/>
      <right style="medium"/>
      <top/>
      <bottom style="thick"/>
    </border>
    <border>
      <left style="medium"/>
      <right style="medium"/>
      <top style="medium"/>
      <bottom style="thick"/>
    </border>
    <border>
      <left style="thick"/>
      <right style="medium"/>
      <top style="thick"/>
      <bottom style="thin"/>
    </border>
    <border>
      <left style="medium"/>
      <right style="medium"/>
      <top style="thick"/>
      <bottom style="thin"/>
    </border>
    <border>
      <left style="medium"/>
      <right style="medium"/>
      <top style="thick"/>
      <bottom/>
    </border>
    <border>
      <left style="thick"/>
      <right style="medium"/>
      <top style="thin"/>
      <bottom style="thin"/>
    </border>
    <border>
      <left style="medium"/>
      <right style="medium"/>
      <top style="thin"/>
      <bottom style="thin"/>
    </border>
    <border>
      <left style="thick"/>
      <right style="medium"/>
      <top style="thin"/>
      <bottom/>
    </border>
    <border>
      <left style="medium"/>
      <right style="medium"/>
      <top style="thin"/>
      <bottom/>
    </border>
    <border>
      <left style="medium"/>
      <right style="medium"/>
      <top/>
      <bottom/>
    </border>
    <border>
      <left style="thick"/>
      <right style="medium"/>
      <top style="thin"/>
      <bottom style="medium"/>
    </border>
    <border>
      <left style="medium"/>
      <right style="medium"/>
      <top style="thin"/>
      <bottom style="medium"/>
    </border>
    <border>
      <left style="thick"/>
      <right style="medium"/>
      <top style="medium"/>
      <bottom style="thin"/>
    </border>
    <border>
      <left style="medium"/>
      <right style="medium"/>
      <top style="medium"/>
      <bottom style="thin"/>
    </border>
    <border>
      <left style="thick"/>
      <right style="medium"/>
      <top style="medium"/>
      <bottom style="thick"/>
    </border>
    <border>
      <left style="medium"/>
      <right style="thick"/>
      <top style="thick"/>
      <bottom style="thick"/>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60">
    <xf numFmtId="0" fontId="0" fillId="0" borderId="0" xfId="0"/>
    <xf numFmtId="49" fontId="0" fillId="0" borderId="0" xfId="0" applyNumberFormat="1" applyAlignment="1">
      <alignment vertical="top" wrapText="1"/>
    </xf>
    <xf numFmtId="4" fontId="0" fillId="0" borderId="0" xfId="0" applyNumberFormat="1" applyAlignment="1">
      <alignment horizontal="center" vertical="top" wrapText="1"/>
    </xf>
    <xf numFmtId="49" fontId="0" fillId="0" borderId="0" xfId="0" applyNumberFormat="1" applyAlignment="1">
      <alignment horizontal="center" vertical="top" wrapText="1"/>
    </xf>
    <xf numFmtId="0" fontId="0" fillId="0" borderId="0" xfId="0" applyAlignment="1">
      <alignment wrapText="1"/>
    </xf>
    <xf numFmtId="0" fontId="0" fillId="0" borderId="0" xfId="0"/>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0" fillId="0" borderId="0" xfId="0" applyAlignment="1">
      <alignment horizontal="left" vertical="center" wrapText="1" indent="1"/>
    </xf>
    <xf numFmtId="0" fontId="4" fillId="0" borderId="0" xfId="0" applyFont="1" applyAlignment="1">
      <alignment horizontal="left" vertical="center" wrapText="1"/>
    </xf>
    <xf numFmtId="0" fontId="0" fillId="0" borderId="1" xfId="0" applyBorder="1"/>
    <xf numFmtId="0" fontId="0" fillId="2" borderId="1" xfId="0" applyFill="1" applyBorder="1"/>
    <xf numFmtId="0" fontId="0" fillId="0" borderId="0" xfId="0" applyAlignment="1">
      <alignment horizontal="left" vertical="top" indent="1"/>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horizontal="center" vertical="top" wrapText="1"/>
    </xf>
    <xf numFmtId="0" fontId="4" fillId="2" borderId="2" xfId="0" applyFont="1" applyFill="1" applyBorder="1" applyAlignment="1">
      <alignment horizontal="center" vertical="center" wrapText="1"/>
    </xf>
    <xf numFmtId="0" fontId="0" fillId="0" borderId="0" xfId="0" applyAlignment="1">
      <alignment horizontal="right" vertical="center" indent="1"/>
    </xf>
    <xf numFmtId="0" fontId="8" fillId="3" borderId="3" xfId="0" applyFont="1" applyFill="1" applyBorder="1" applyAlignment="1">
      <alignment horizontal="center" vertical="center" textRotation="90" wrapText="1"/>
    </xf>
    <xf numFmtId="0" fontId="8"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8" fillId="4" borderId="3" xfId="0" applyFont="1" applyFill="1" applyBorder="1" applyAlignment="1">
      <alignment horizontal="center" vertical="center" wrapText="1"/>
    </xf>
    <xf numFmtId="0" fontId="0" fillId="0" borderId="0" xfId="0" applyAlignment="1">
      <alignment horizontal="right" vertical="center" wrapText="1"/>
    </xf>
    <xf numFmtId="0" fontId="8" fillId="0" borderId="0" xfId="0" applyFont="1" applyAlignment="1">
      <alignment vertical="center"/>
    </xf>
    <xf numFmtId="164" fontId="10" fillId="0" borderId="0" xfId="0" applyNumberFormat="1" applyFont="1" applyAlignment="1">
      <alignment horizontal="right" vertical="center" indent="1"/>
    </xf>
    <xf numFmtId="164" fontId="2" fillId="0" borderId="3" xfId="0" applyNumberFormat="1" applyFont="1" applyBorder="1" applyAlignment="1">
      <alignment horizontal="center" vertical="center"/>
    </xf>
    <xf numFmtId="0" fontId="8" fillId="4" borderId="4" xfId="0" applyFont="1" applyFill="1" applyBorder="1" applyAlignment="1">
      <alignment horizontal="center" vertical="center" wrapText="1"/>
    </xf>
    <xf numFmtId="0" fontId="10" fillId="0" borderId="0" xfId="0" applyFont="1" applyAlignment="1">
      <alignment vertical="top" wrapText="1"/>
    </xf>
    <xf numFmtId="0" fontId="0" fillId="0" borderId="0" xfId="0" applyFont="1" applyAlignment="1">
      <alignment vertical="top" wrapText="1"/>
    </xf>
    <xf numFmtId="0" fontId="6" fillId="0" borderId="0" xfId="0" applyFont="1" applyAlignment="1">
      <alignment vertical="center" wrapText="1"/>
    </xf>
    <xf numFmtId="0" fontId="4" fillId="4" borderId="4" xfId="0" applyFont="1" applyFill="1" applyBorder="1" applyAlignment="1">
      <alignment horizontal="center" vertical="center" wrapText="1"/>
    </xf>
    <xf numFmtId="0" fontId="0" fillId="0" borderId="5" xfId="0" applyBorder="1"/>
    <xf numFmtId="0" fontId="0" fillId="0" borderId="0" xfId="0" applyAlignment="1">
      <alignment horizontal="justify"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xf>
    <xf numFmtId="3" fontId="0" fillId="3" borderId="8"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3" fillId="5" borderId="9" xfId="0" applyFont="1" applyFill="1" applyBorder="1" applyAlignment="1">
      <alignment horizontal="left" vertical="center" wrapText="1" indent="1"/>
    </xf>
    <xf numFmtId="0" fontId="9" fillId="2"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3" fillId="5" borderId="9" xfId="0" applyNumberFormat="1" applyFont="1" applyFill="1" applyBorder="1" applyAlignment="1">
      <alignment horizontal="right" vertical="center" indent="1"/>
    </xf>
    <xf numFmtId="165" fontId="0" fillId="0" borderId="9" xfId="0" applyNumberFormat="1" applyBorder="1" applyAlignment="1">
      <alignment horizontal="center" vertical="center"/>
    </xf>
    <xf numFmtId="0" fontId="0" fillId="0" borderId="9" xfId="0" applyBorder="1" applyAlignment="1">
      <alignment horizontal="center" vertical="center"/>
    </xf>
    <xf numFmtId="0" fontId="0" fillId="5" borderId="10" xfId="0" applyFill="1" applyBorder="1" applyAlignment="1">
      <alignment horizontal="center" vertical="center" wrapText="1"/>
    </xf>
    <xf numFmtId="3" fontId="0" fillId="3" borderId="11"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3" fillId="5" borderId="12" xfId="0" applyFont="1" applyFill="1" applyBorder="1" applyAlignment="1">
      <alignment horizontal="left" vertical="center" wrapText="1" indent="1"/>
    </xf>
    <xf numFmtId="0" fontId="9" fillId="2" borderId="12" xfId="0" applyFont="1" applyFill="1" applyBorder="1" applyAlignment="1">
      <alignment horizontal="center" vertical="center" wrapText="1"/>
    </xf>
    <xf numFmtId="164" fontId="0" fillId="0" borderId="12" xfId="0" applyNumberFormat="1" applyBorder="1" applyAlignment="1">
      <alignment horizontal="right" vertical="center" indent="1"/>
    </xf>
    <xf numFmtId="164" fontId="3" fillId="5" borderId="12" xfId="0" applyNumberFormat="1" applyFont="1" applyFill="1" applyBorder="1" applyAlignment="1">
      <alignment horizontal="right" vertical="center" indent="1"/>
    </xf>
    <xf numFmtId="165" fontId="0" fillId="0" borderId="12" xfId="0" applyNumberFormat="1" applyBorder="1" applyAlignment="1">
      <alignment horizontal="center" vertical="center"/>
    </xf>
    <xf numFmtId="0" fontId="0" fillId="0" borderId="12" xfId="0" applyBorder="1" applyAlignment="1">
      <alignment horizontal="center" vertical="center"/>
    </xf>
    <xf numFmtId="3" fontId="0" fillId="3" borderId="13" xfId="0" applyNumberFormat="1" applyFill="1" applyBorder="1" applyAlignment="1">
      <alignment horizontal="center" vertical="center" wrapText="1"/>
    </xf>
    <xf numFmtId="3" fontId="0" fillId="5" borderId="14" xfId="0" applyNumberFormat="1" applyFill="1" applyBorder="1" applyAlignment="1">
      <alignment horizontal="center" vertical="center" wrapText="1"/>
    </xf>
    <xf numFmtId="0" fontId="3" fillId="5" borderId="14" xfId="0" applyFont="1" applyFill="1" applyBorder="1" applyAlignment="1">
      <alignment horizontal="left" vertical="center" wrapText="1" indent="1"/>
    </xf>
    <xf numFmtId="0" fontId="9" fillId="2" borderId="14" xfId="0" applyFont="1" applyFill="1" applyBorder="1" applyAlignment="1">
      <alignment horizontal="center" vertical="center" wrapText="1"/>
    </xf>
    <xf numFmtId="164" fontId="0" fillId="0" borderId="14" xfId="0" applyNumberFormat="1" applyBorder="1" applyAlignment="1">
      <alignment horizontal="right" vertical="center" indent="1"/>
    </xf>
    <xf numFmtId="164" fontId="3" fillId="5" borderId="14" xfId="0" applyNumberFormat="1" applyFont="1" applyFill="1" applyBorder="1" applyAlignment="1">
      <alignment horizontal="right" vertical="center" indent="1"/>
    </xf>
    <xf numFmtId="165" fontId="0" fillId="0" borderId="14" xfId="0" applyNumberFormat="1" applyBorder="1" applyAlignment="1">
      <alignment horizontal="right" vertical="center" indent="1"/>
    </xf>
    <xf numFmtId="0" fontId="0" fillId="0" borderId="14" xfId="0" applyBorder="1" applyAlignment="1">
      <alignment horizontal="center" vertical="center"/>
    </xf>
    <xf numFmtId="0" fontId="0" fillId="5" borderId="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4" xfId="0" applyFill="1" applyBorder="1" applyAlignment="1">
      <alignment horizontal="center" vertical="center" wrapText="1"/>
    </xf>
    <xf numFmtId="3" fontId="0" fillId="3" borderId="16" xfId="0" applyNumberFormat="1" applyFill="1" applyBorder="1" applyAlignment="1">
      <alignment horizontal="center" vertical="center" wrapText="1"/>
    </xf>
    <xf numFmtId="3" fontId="0" fillId="5" borderId="17" xfId="0" applyNumberFormat="1" applyFill="1" applyBorder="1" applyAlignment="1">
      <alignment horizontal="center" vertical="center" wrapText="1"/>
    </xf>
    <xf numFmtId="0" fontId="0" fillId="5" borderId="17" xfId="0" applyFill="1" applyBorder="1" applyAlignment="1">
      <alignment horizontal="center" vertical="center" wrapText="1"/>
    </xf>
    <xf numFmtId="0" fontId="3" fillId="5" borderId="17" xfId="0" applyFont="1" applyFill="1" applyBorder="1" applyAlignment="1">
      <alignment horizontal="left" vertical="center" wrapText="1" indent="1"/>
    </xf>
    <xf numFmtId="0" fontId="9" fillId="2" borderId="17" xfId="0" applyFont="1" applyFill="1" applyBorder="1" applyAlignment="1">
      <alignment horizontal="center" vertical="center" wrapText="1"/>
    </xf>
    <xf numFmtId="164" fontId="0" fillId="0" borderId="17" xfId="0" applyNumberFormat="1" applyBorder="1" applyAlignment="1">
      <alignment horizontal="right" vertical="center" indent="1"/>
    </xf>
    <xf numFmtId="164" fontId="3" fillId="5" borderId="17" xfId="0" applyNumberFormat="1" applyFont="1" applyFill="1" applyBorder="1" applyAlignment="1">
      <alignment horizontal="right" vertical="center" indent="1"/>
    </xf>
    <xf numFmtId="165" fontId="0" fillId="0" borderId="17" xfId="0" applyNumberFormat="1" applyBorder="1" applyAlignment="1">
      <alignment horizontal="center" vertical="center"/>
    </xf>
    <xf numFmtId="0" fontId="0" fillId="0" borderId="17" xfId="0" applyBorder="1" applyAlignment="1">
      <alignment horizontal="center" vertical="center"/>
    </xf>
    <xf numFmtId="0" fontId="0" fillId="5" borderId="1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165" fontId="0" fillId="0" borderId="14" xfId="0" applyNumberFormat="1" applyBorder="1" applyAlignment="1">
      <alignment horizontal="center" vertical="center"/>
    </xf>
    <xf numFmtId="0" fontId="0" fillId="5" borderId="14" xfId="0" applyFont="1" applyFill="1" applyBorder="1" applyAlignment="1">
      <alignment horizontal="center" vertical="center" wrapText="1"/>
    </xf>
    <xf numFmtId="3" fontId="0" fillId="3" borderId="18"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0" fontId="0" fillId="5" borderId="19" xfId="0" applyFill="1" applyBorder="1" applyAlignment="1">
      <alignment horizontal="center" vertical="center" wrapText="1"/>
    </xf>
    <xf numFmtId="0" fontId="3" fillId="5" borderId="19" xfId="0" applyFont="1" applyFill="1" applyBorder="1" applyAlignment="1">
      <alignment horizontal="left" vertical="center" wrapText="1" indent="1"/>
    </xf>
    <xf numFmtId="0" fontId="9" fillId="2"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164" fontId="0" fillId="0" borderId="19" xfId="0" applyNumberFormat="1" applyBorder="1" applyAlignment="1">
      <alignment horizontal="right" vertical="center" indent="1"/>
    </xf>
    <xf numFmtId="164" fontId="3" fillId="5" borderId="19" xfId="0" applyNumberFormat="1" applyFont="1" applyFill="1" applyBorder="1" applyAlignment="1">
      <alignment horizontal="right" vertical="center" indent="1"/>
    </xf>
    <xf numFmtId="165" fontId="0" fillId="0" borderId="19" xfId="0" applyNumberFormat="1" applyBorder="1" applyAlignment="1">
      <alignment horizontal="center" vertical="center"/>
    </xf>
    <xf numFmtId="0" fontId="0" fillId="0" borderId="19" xfId="0" applyBorder="1" applyAlignment="1">
      <alignment horizontal="center" vertical="center"/>
    </xf>
    <xf numFmtId="0" fontId="0" fillId="5" borderId="17" xfId="0" applyFont="1" applyFill="1" applyBorder="1" applyAlignment="1">
      <alignment horizontal="center" vertical="center" wrapText="1"/>
    </xf>
    <xf numFmtId="0" fontId="0" fillId="5" borderId="12" xfId="0" applyFont="1" applyFill="1" applyBorder="1" applyAlignment="1">
      <alignment horizontal="center" vertical="center" wrapText="1"/>
    </xf>
    <xf numFmtId="3" fontId="0" fillId="3" borderId="20" xfId="0" applyNumberForma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0" fontId="3" fillId="5" borderId="7" xfId="0" applyFont="1" applyFill="1" applyBorder="1" applyAlignment="1">
      <alignment horizontal="left" vertical="center" wrapText="1" indent="1"/>
    </xf>
    <xf numFmtId="0" fontId="9" fillId="2" borderId="7"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8" fillId="5" borderId="7" xfId="0" applyNumberFormat="1" applyFont="1" applyFill="1" applyBorder="1" applyAlignment="1">
      <alignment horizontal="center" vertical="center" wrapText="1"/>
    </xf>
    <xf numFmtId="164" fontId="0" fillId="0" borderId="7" xfId="0" applyNumberFormat="1" applyBorder="1" applyAlignment="1">
      <alignment horizontal="right" vertical="center" indent="1"/>
    </xf>
    <xf numFmtId="164" fontId="3" fillId="5" borderId="7" xfId="0" applyNumberFormat="1" applyFont="1" applyFill="1" applyBorder="1" applyAlignment="1">
      <alignment horizontal="right" vertical="center" indent="1"/>
    </xf>
    <xf numFmtId="165" fontId="0" fillId="0" borderId="7" xfId="0" applyNumberFormat="1" applyBorder="1" applyAlignment="1">
      <alignment horizontal="center" vertical="center"/>
    </xf>
    <xf numFmtId="0" fontId="0" fillId="0" borderId="7" xfId="0" applyBorder="1" applyAlignment="1">
      <alignment horizontal="center" vertical="center"/>
    </xf>
    <xf numFmtId="164" fontId="2" fillId="0" borderId="4" xfId="0" applyNumberFormat="1" applyFont="1" applyBorder="1" applyAlignment="1">
      <alignment horizontal="center" vertical="center"/>
    </xf>
    <xf numFmtId="0" fontId="0" fillId="0" borderId="4" xfId="0" applyBorder="1"/>
    <xf numFmtId="0" fontId="0" fillId="0" borderId="21" xfId="0" applyBorder="1"/>
    <xf numFmtId="0" fontId="4" fillId="0" borderId="0" xfId="0" applyFont="1" applyAlignment="1">
      <alignment horizontal="left" vertical="center"/>
    </xf>
    <xf numFmtId="0" fontId="12" fillId="0" borderId="0" xfId="0" applyFont="1" applyAlignment="1">
      <alignment horizontal="left" vertical="center" wrapText="1"/>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4" fillId="0" borderId="0" xfId="0" applyFont="1" applyAlignment="1">
      <alignment horizontal="justify" vertical="center" wrapText="1"/>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4" borderId="21" xfId="0" applyFill="1" applyBorder="1" applyAlignment="1">
      <alignment vertical="center" wrapText="1"/>
    </xf>
    <xf numFmtId="0" fontId="0" fillId="5" borderId="1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8" fillId="5" borderId="10"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5" borderId="15" xfId="0" applyFill="1" applyBorder="1" applyAlignment="1">
      <alignment horizontal="center" vertical="center" wrapText="1"/>
    </xf>
    <xf numFmtId="0" fontId="8" fillId="5" borderId="19" xfId="0" applyNumberFormat="1" applyFont="1" applyFill="1" applyBorder="1" applyAlignment="1">
      <alignment horizontal="center" vertical="center" wrapText="1"/>
    </xf>
    <xf numFmtId="0" fontId="8" fillId="5" borderId="12" xfId="0" applyNumberFormat="1" applyFont="1" applyFill="1" applyBorder="1" applyAlignment="1">
      <alignment horizontal="center" vertical="center" wrapText="1"/>
    </xf>
    <xf numFmtId="0" fontId="8" fillId="5" borderId="17" xfId="0" applyNumberFormat="1"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2" xfId="0" applyFont="1" applyFill="1" applyBorder="1" applyAlignment="1">
      <alignment horizontal="center" vertical="center" wrapText="1"/>
    </xf>
    <xf numFmtId="164" fontId="9" fillId="2" borderId="9" xfId="0" applyNumberFormat="1" applyFont="1" applyFill="1" applyBorder="1" applyAlignment="1" applyProtection="1">
      <alignment horizontal="right" vertical="center" wrapText="1" indent="1"/>
      <protection locked="0"/>
    </xf>
    <xf numFmtId="164" fontId="9" fillId="2" borderId="14" xfId="0" applyNumberFormat="1" applyFont="1" applyFill="1" applyBorder="1" applyAlignment="1" applyProtection="1">
      <alignment horizontal="right" vertical="center" wrapText="1" indent="1"/>
      <protection locked="0"/>
    </xf>
    <xf numFmtId="164" fontId="9" fillId="2" borderId="12" xfId="0" applyNumberFormat="1" applyFont="1" applyFill="1" applyBorder="1" applyAlignment="1" applyProtection="1">
      <alignment horizontal="right" vertical="center" wrapText="1" indent="1"/>
      <protection locked="0"/>
    </xf>
    <xf numFmtId="164" fontId="9" fillId="2" borderId="19" xfId="0" applyNumberFormat="1" applyFont="1" applyFill="1" applyBorder="1" applyAlignment="1" applyProtection="1">
      <alignment horizontal="right" vertical="center" wrapText="1" indent="1"/>
      <protection locked="0"/>
    </xf>
    <xf numFmtId="164" fontId="9" fillId="2" borderId="17" xfId="0" applyNumberFormat="1" applyFont="1" applyFill="1" applyBorder="1" applyAlignment="1" applyProtection="1">
      <alignment horizontal="right" vertical="center" wrapText="1" indent="1"/>
      <protection locked="0"/>
    </xf>
    <xf numFmtId="164" fontId="9" fillId="2" borderId="7" xfId="0" applyNumberFormat="1" applyFont="1" applyFill="1" applyBorder="1" applyAlignment="1" applyProtection="1">
      <alignment horizontal="right" vertical="center" wrapText="1" indent="1"/>
      <protection locked="0"/>
    </xf>
    <xf numFmtId="0" fontId="9" fillId="2" borderId="9"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ální 3" xfId="20"/>
  </cellStyles>
  <dxfs count="7">
    <dxf>
      <numFmt numFmtId="177" formatCode="@"/>
      <fill>
        <patternFill patternType="solid">
          <fgColor rgb="FFFF9F9F"/>
          <bgColor rgb="FFFF9F9F"/>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7"/>
  <sheetViews>
    <sheetView tabSelected="1" zoomScale="66" zoomScaleNormal="66" workbookViewId="0" topLeftCell="G1">
      <selection activeCell="Z8" sqref="Z8"/>
    </sheetView>
  </sheetViews>
  <sheetFormatPr defaultColWidth="9.140625" defaultRowHeight="15"/>
  <cols>
    <col min="1" max="1" width="1.421875" style="0" bestFit="1" customWidth="1"/>
    <col min="2" max="2" width="5.7109375" style="0" bestFit="1" customWidth="1"/>
    <col min="3" max="3" width="39.8515625" style="1" customWidth="1"/>
    <col min="4" max="4" width="10.7109375" style="2" customWidth="1"/>
    <col min="5" max="5" width="10.28125" style="3" customWidth="1"/>
    <col min="6" max="6" width="91.7109375" style="1" customWidth="1"/>
    <col min="7" max="7" width="27.8515625" style="1" customWidth="1"/>
    <col min="8" max="8" width="23.28125" style="1" customWidth="1"/>
    <col min="9" max="9" width="23.57421875" style="1" customWidth="1"/>
    <col min="10" max="10" width="16.57421875" style="1" customWidth="1"/>
    <col min="11" max="11" width="33.57421875" style="0" hidden="1" customWidth="1"/>
    <col min="12" max="12" width="41.57421875" style="0" customWidth="1"/>
    <col min="13" max="13" width="41.28125" style="1" customWidth="1"/>
    <col min="14" max="14" width="28.00390625" style="1" customWidth="1"/>
    <col min="15" max="15" width="17.00390625" style="1" hidden="1" customWidth="1"/>
    <col min="16" max="16" width="21.57421875" style="0" customWidth="1"/>
    <col min="17" max="17" width="23.28125" style="0" customWidth="1"/>
    <col min="18" max="18" width="20.7109375" style="0" bestFit="1" customWidth="1"/>
    <col min="19" max="19" width="19.7109375" style="0" bestFit="1" customWidth="1"/>
    <col min="20" max="20" width="11.28125" style="0" hidden="1" customWidth="1"/>
    <col min="21" max="21" width="37.28125" style="4" customWidth="1"/>
  </cols>
  <sheetData>
    <row r="1" spans="2:21" s="5" customFormat="1" ht="42.6" customHeight="1">
      <c r="B1" s="122" t="s">
        <v>33</v>
      </c>
      <c r="C1" s="123"/>
      <c r="D1" s="123"/>
      <c r="E1" s="3"/>
      <c r="F1" s="1"/>
      <c r="G1" s="1"/>
      <c r="H1" s="1"/>
      <c r="I1" s="1"/>
      <c r="J1" s="1"/>
      <c r="M1" s="1"/>
      <c r="N1" s="1"/>
      <c r="O1" s="1"/>
      <c r="U1" s="4"/>
    </row>
    <row r="2" spans="4:21" s="5" customFormat="1" ht="18.75">
      <c r="D2" s="12"/>
      <c r="E2" s="6"/>
      <c r="F2" s="7"/>
      <c r="G2" s="7"/>
      <c r="H2" s="7"/>
      <c r="J2" s="8"/>
      <c r="M2" s="37"/>
      <c r="N2" s="7"/>
      <c r="O2" s="7"/>
      <c r="P2" s="7"/>
      <c r="Q2" s="7"/>
      <c r="S2" s="9"/>
      <c r="T2" s="10"/>
      <c r="U2" s="11"/>
    </row>
    <row r="3" spans="2:21" s="5" customFormat="1" ht="18" customHeight="1">
      <c r="B3" s="15"/>
      <c r="C3" s="13" t="s">
        <v>0</v>
      </c>
      <c r="D3" s="14"/>
      <c r="E3" s="14"/>
      <c r="F3" s="14"/>
      <c r="G3" s="38"/>
      <c r="H3" s="38"/>
      <c r="I3" s="38"/>
      <c r="J3" s="38"/>
      <c r="K3" s="38"/>
      <c r="L3" s="9"/>
      <c r="M3" s="36"/>
      <c r="N3" s="36"/>
      <c r="O3" s="36"/>
      <c r="P3" s="36"/>
      <c r="Q3" s="36"/>
      <c r="S3" s="9"/>
      <c r="U3" s="4"/>
    </row>
    <row r="4" spans="2:21" s="5" customFormat="1" ht="18" customHeight="1" thickBot="1">
      <c r="B4" s="16"/>
      <c r="C4" s="17" t="s">
        <v>1</v>
      </c>
      <c r="D4" s="14"/>
      <c r="E4" s="14"/>
      <c r="F4" s="14"/>
      <c r="G4" s="14"/>
      <c r="H4" s="14"/>
      <c r="I4" s="9"/>
      <c r="J4" s="9"/>
      <c r="K4" s="9"/>
      <c r="L4" s="9"/>
      <c r="M4" s="7"/>
      <c r="N4" s="7"/>
      <c r="O4" s="7"/>
      <c r="P4" s="9"/>
      <c r="Q4" s="9"/>
      <c r="S4" s="9"/>
      <c r="U4" s="4"/>
    </row>
    <row r="5" spans="2:21" s="5" customFormat="1" ht="34.5" customHeight="1" thickBot="1">
      <c r="B5" s="18"/>
      <c r="C5" s="19"/>
      <c r="D5" s="20"/>
      <c r="E5" s="20"/>
      <c r="F5" s="7"/>
      <c r="G5" s="43" t="s">
        <v>2</v>
      </c>
      <c r="H5" s="43" t="s">
        <v>2</v>
      </c>
      <c r="I5" s="7"/>
      <c r="J5" s="7"/>
      <c r="M5" s="7"/>
      <c r="N5" s="22"/>
      <c r="O5" s="22"/>
      <c r="Q5" s="21" t="s">
        <v>2</v>
      </c>
      <c r="U5" s="8"/>
    </row>
    <row r="6" spans="2:21" s="5" customFormat="1" ht="67.15" customHeight="1" thickBot="1" thickTop="1">
      <c r="B6" s="23" t="s">
        <v>3</v>
      </c>
      <c r="C6" s="24" t="s">
        <v>16</v>
      </c>
      <c r="D6" s="24" t="s">
        <v>4</v>
      </c>
      <c r="E6" s="24" t="s">
        <v>17</v>
      </c>
      <c r="F6" s="24" t="s">
        <v>18</v>
      </c>
      <c r="G6" s="42" t="s">
        <v>5</v>
      </c>
      <c r="H6" s="44" t="s">
        <v>30</v>
      </c>
      <c r="I6" s="35" t="s">
        <v>19</v>
      </c>
      <c r="J6" s="35" t="s">
        <v>20</v>
      </c>
      <c r="K6" s="24" t="s">
        <v>47</v>
      </c>
      <c r="L6" s="39" t="s">
        <v>21</v>
      </c>
      <c r="M6" s="35" t="s">
        <v>22</v>
      </c>
      <c r="N6" s="24" t="s">
        <v>31</v>
      </c>
      <c r="O6" s="35" t="s">
        <v>23</v>
      </c>
      <c r="P6" s="24" t="s">
        <v>6</v>
      </c>
      <c r="Q6" s="26" t="s">
        <v>7</v>
      </c>
      <c r="R6" s="25" t="s">
        <v>8</v>
      </c>
      <c r="S6" s="25" t="s">
        <v>9</v>
      </c>
      <c r="T6" s="35" t="s">
        <v>24</v>
      </c>
      <c r="U6" s="35" t="s">
        <v>25</v>
      </c>
    </row>
    <row r="7" spans="1:21" s="5" customFormat="1" ht="168" customHeight="1" thickTop="1">
      <c r="A7" s="27"/>
      <c r="B7" s="45">
        <v>1</v>
      </c>
      <c r="C7" s="87" t="s">
        <v>42</v>
      </c>
      <c r="D7" s="46">
        <v>1</v>
      </c>
      <c r="E7" s="47" t="s">
        <v>26</v>
      </c>
      <c r="F7" s="48" t="s">
        <v>62</v>
      </c>
      <c r="G7" s="154"/>
      <c r="H7" s="49" t="s">
        <v>32</v>
      </c>
      <c r="I7" s="131" t="s">
        <v>35</v>
      </c>
      <c r="J7" s="129" t="s">
        <v>32</v>
      </c>
      <c r="K7" s="74"/>
      <c r="L7" s="131" t="s">
        <v>40</v>
      </c>
      <c r="M7" s="131" t="s">
        <v>41</v>
      </c>
      <c r="N7" s="133">
        <v>14</v>
      </c>
      <c r="O7" s="50">
        <f>D7*P7</f>
        <v>700</v>
      </c>
      <c r="P7" s="51">
        <v>700</v>
      </c>
      <c r="Q7" s="148"/>
      <c r="R7" s="52">
        <f>D7*Q7</f>
        <v>0</v>
      </c>
      <c r="S7" s="53" t="str">
        <f aca="true" t="shared" si="0" ref="S7">IF(ISNUMBER(Q7),IF(Q7&gt;P7,"NEVYHOVUJE","VYHOVUJE")," ")</f>
        <v xml:space="preserve"> </v>
      </c>
      <c r="T7" s="72" t="s">
        <v>36</v>
      </c>
      <c r="U7" s="54" t="s">
        <v>13</v>
      </c>
    </row>
    <row r="8" spans="1:21" s="5" customFormat="1" ht="133.15" customHeight="1">
      <c r="A8" s="27"/>
      <c r="B8" s="64">
        <v>2</v>
      </c>
      <c r="C8" s="89" t="s">
        <v>34</v>
      </c>
      <c r="D8" s="65">
        <v>2</v>
      </c>
      <c r="E8" s="76" t="s">
        <v>26</v>
      </c>
      <c r="F8" s="66" t="s">
        <v>43</v>
      </c>
      <c r="G8" s="155"/>
      <c r="H8" s="67" t="s">
        <v>32</v>
      </c>
      <c r="I8" s="132"/>
      <c r="J8" s="130"/>
      <c r="K8" s="75"/>
      <c r="L8" s="135"/>
      <c r="M8" s="135"/>
      <c r="N8" s="134"/>
      <c r="O8" s="68">
        <f>D8*P8</f>
        <v>3800</v>
      </c>
      <c r="P8" s="69">
        <v>1900</v>
      </c>
      <c r="Q8" s="149"/>
      <c r="R8" s="70">
        <f>D8*Q8</f>
        <v>0</v>
      </c>
      <c r="S8" s="71" t="str">
        <f aca="true" t="shared" si="1" ref="S8:S10">IF(ISNUMBER(Q8),IF(Q8&gt;P8,"NEVYHOVUJE","VYHOVUJE")," ")</f>
        <v xml:space="preserve"> </v>
      </c>
      <c r="T8" s="73" t="s">
        <v>37</v>
      </c>
      <c r="U8" s="140" t="s">
        <v>14</v>
      </c>
    </row>
    <row r="9" spans="1:21" s="5" customFormat="1" ht="133.15" customHeight="1">
      <c r="A9" s="27"/>
      <c r="B9" s="55">
        <v>3</v>
      </c>
      <c r="C9" s="88" t="s">
        <v>44</v>
      </c>
      <c r="D9" s="56">
        <v>2</v>
      </c>
      <c r="E9" s="57" t="s">
        <v>26</v>
      </c>
      <c r="F9" s="58" t="s">
        <v>45</v>
      </c>
      <c r="G9" s="156"/>
      <c r="H9" s="59" t="s">
        <v>32</v>
      </c>
      <c r="I9" s="132"/>
      <c r="J9" s="130"/>
      <c r="K9" s="75"/>
      <c r="L9" s="135"/>
      <c r="M9" s="135"/>
      <c r="N9" s="134"/>
      <c r="O9" s="60">
        <f>D9*P9</f>
        <v>3100</v>
      </c>
      <c r="P9" s="61">
        <v>1550</v>
      </c>
      <c r="Q9" s="150"/>
      <c r="R9" s="62">
        <f>D9*Q9</f>
        <v>0</v>
      </c>
      <c r="S9" s="63" t="str">
        <f t="shared" si="1"/>
        <v xml:space="preserve"> </v>
      </c>
      <c r="T9" s="73" t="s">
        <v>38</v>
      </c>
      <c r="U9" s="141"/>
    </row>
    <row r="10" spans="1:21" s="5" customFormat="1" ht="133.15" customHeight="1" thickBot="1">
      <c r="A10" s="27"/>
      <c r="B10" s="64">
        <v>4</v>
      </c>
      <c r="C10" s="89" t="s">
        <v>44</v>
      </c>
      <c r="D10" s="65">
        <v>1</v>
      </c>
      <c r="E10" s="76" t="s">
        <v>26</v>
      </c>
      <c r="F10" s="66" t="s">
        <v>46</v>
      </c>
      <c r="G10" s="155"/>
      <c r="H10" s="67" t="s">
        <v>32</v>
      </c>
      <c r="I10" s="132"/>
      <c r="J10" s="130"/>
      <c r="K10" s="75"/>
      <c r="L10" s="135"/>
      <c r="M10" s="135"/>
      <c r="N10" s="134"/>
      <c r="O10" s="68">
        <f>D10*P10</f>
        <v>3700</v>
      </c>
      <c r="P10" s="69">
        <v>3700</v>
      </c>
      <c r="Q10" s="149"/>
      <c r="R10" s="90">
        <f>D10*Q10</f>
        <v>0</v>
      </c>
      <c r="S10" s="71" t="str">
        <f t="shared" si="1"/>
        <v xml:space="preserve"> </v>
      </c>
      <c r="T10" s="91" t="s">
        <v>39</v>
      </c>
      <c r="U10" s="141"/>
    </row>
    <row r="11" spans="1:21" s="5" customFormat="1" ht="204.6" customHeight="1">
      <c r="A11" s="27"/>
      <c r="B11" s="92">
        <v>5</v>
      </c>
      <c r="C11" s="97" t="s">
        <v>53</v>
      </c>
      <c r="D11" s="93">
        <v>2</v>
      </c>
      <c r="E11" s="94" t="s">
        <v>26</v>
      </c>
      <c r="F11" s="95" t="s">
        <v>54</v>
      </c>
      <c r="G11" s="157"/>
      <c r="H11" s="96" t="s">
        <v>32</v>
      </c>
      <c r="I11" s="136" t="s">
        <v>35</v>
      </c>
      <c r="J11" s="136" t="s">
        <v>32</v>
      </c>
      <c r="K11" s="98"/>
      <c r="L11" s="97" t="s">
        <v>50</v>
      </c>
      <c r="M11" s="136" t="s">
        <v>52</v>
      </c>
      <c r="N11" s="142" t="s">
        <v>48</v>
      </c>
      <c r="O11" s="99">
        <f>D11*P11</f>
        <v>3000</v>
      </c>
      <c r="P11" s="100">
        <v>1500</v>
      </c>
      <c r="Q11" s="151"/>
      <c r="R11" s="101">
        <f>D11*Q11</f>
        <v>0</v>
      </c>
      <c r="S11" s="102" t="str">
        <f aca="true" t="shared" si="2" ref="S11:S13">IF(ISNUMBER(Q11),IF(Q11&gt;P11,"NEVYHOVUJE","VYHOVUJE")," ")</f>
        <v xml:space="preserve"> </v>
      </c>
      <c r="T11" s="145"/>
      <c r="U11" s="94" t="s">
        <v>12</v>
      </c>
    </row>
    <row r="12" spans="1:21" s="5" customFormat="1" ht="209.45" customHeight="1">
      <c r="A12" s="27"/>
      <c r="B12" s="55">
        <v>6</v>
      </c>
      <c r="C12" s="104" t="s">
        <v>55</v>
      </c>
      <c r="D12" s="56">
        <v>1</v>
      </c>
      <c r="E12" s="57" t="s">
        <v>26</v>
      </c>
      <c r="F12" s="58" t="s">
        <v>56</v>
      </c>
      <c r="G12" s="156"/>
      <c r="H12" s="59" t="s">
        <v>32</v>
      </c>
      <c r="I12" s="138"/>
      <c r="J12" s="138"/>
      <c r="K12" s="73"/>
      <c r="L12" s="104" t="s">
        <v>51</v>
      </c>
      <c r="M12" s="135"/>
      <c r="N12" s="143"/>
      <c r="O12" s="60">
        <f>D12*P12</f>
        <v>5700</v>
      </c>
      <c r="P12" s="61">
        <v>5700</v>
      </c>
      <c r="Q12" s="150"/>
      <c r="R12" s="62">
        <f>D12*Q12</f>
        <v>0</v>
      </c>
      <c r="S12" s="63" t="str">
        <f t="shared" si="2"/>
        <v xml:space="preserve"> </v>
      </c>
      <c r="T12" s="146"/>
      <c r="U12" s="57" t="s">
        <v>12</v>
      </c>
    </row>
    <row r="13" spans="1:21" s="5" customFormat="1" ht="133.15" customHeight="1" thickBot="1">
      <c r="A13" s="27"/>
      <c r="B13" s="77">
        <v>7</v>
      </c>
      <c r="C13" s="103" t="s">
        <v>57</v>
      </c>
      <c r="D13" s="78">
        <v>2</v>
      </c>
      <c r="E13" s="79" t="s">
        <v>26</v>
      </c>
      <c r="F13" s="80" t="s">
        <v>58</v>
      </c>
      <c r="G13" s="158"/>
      <c r="H13" s="81" t="s">
        <v>32</v>
      </c>
      <c r="I13" s="139"/>
      <c r="J13" s="139"/>
      <c r="K13" s="86"/>
      <c r="L13" s="103" t="s">
        <v>49</v>
      </c>
      <c r="M13" s="137"/>
      <c r="N13" s="144"/>
      <c r="O13" s="82">
        <f>D13*P13</f>
        <v>1000</v>
      </c>
      <c r="P13" s="83">
        <v>500</v>
      </c>
      <c r="Q13" s="152"/>
      <c r="R13" s="84">
        <f>D13*Q13</f>
        <v>0</v>
      </c>
      <c r="S13" s="85" t="str">
        <f t="shared" si="2"/>
        <v xml:space="preserve"> </v>
      </c>
      <c r="T13" s="147"/>
      <c r="U13" s="79" t="s">
        <v>15</v>
      </c>
    </row>
    <row r="14" spans="1:21" s="5" customFormat="1" ht="177.6" customHeight="1" thickBot="1">
      <c r="A14" s="27"/>
      <c r="B14" s="105">
        <v>8</v>
      </c>
      <c r="C14" s="110" t="s">
        <v>44</v>
      </c>
      <c r="D14" s="106">
        <v>2</v>
      </c>
      <c r="E14" s="107" t="s">
        <v>26</v>
      </c>
      <c r="F14" s="108" t="s">
        <v>61</v>
      </c>
      <c r="G14" s="159"/>
      <c r="H14" s="109" t="s">
        <v>32</v>
      </c>
      <c r="I14" s="110" t="s">
        <v>35</v>
      </c>
      <c r="J14" s="110" t="s">
        <v>32</v>
      </c>
      <c r="K14" s="111"/>
      <c r="L14" s="110" t="s">
        <v>59</v>
      </c>
      <c r="M14" s="110" t="s">
        <v>60</v>
      </c>
      <c r="N14" s="112">
        <v>14</v>
      </c>
      <c r="O14" s="113">
        <f>D14*P14</f>
        <v>3300</v>
      </c>
      <c r="P14" s="114">
        <v>1650</v>
      </c>
      <c r="Q14" s="153"/>
      <c r="R14" s="115">
        <f>D14*Q14</f>
        <v>0</v>
      </c>
      <c r="S14" s="116" t="str">
        <f aca="true" t="shared" si="3" ref="S14">IF(ISNUMBER(Q14),IF(Q14&gt;P14,"NEVYHOVUJE","VYHOVUJE")," ")</f>
        <v xml:space="preserve"> </v>
      </c>
      <c r="T14" s="111"/>
      <c r="U14" s="107" t="s">
        <v>15</v>
      </c>
    </row>
    <row r="15" spans="1:20" ht="13.5" customHeight="1" thickBot="1" thickTop="1">
      <c r="A15" s="5"/>
      <c r="B15" s="5"/>
      <c r="C15" s="5"/>
      <c r="D15" s="5"/>
      <c r="E15" s="5"/>
      <c r="F15" s="5"/>
      <c r="G15" s="5"/>
      <c r="H15" s="5"/>
      <c r="I15" s="5"/>
      <c r="J15" s="5"/>
      <c r="K15" s="5"/>
      <c r="L15" s="5"/>
      <c r="M15" s="5"/>
      <c r="N15" s="5"/>
      <c r="O15" s="5"/>
      <c r="P15" s="5"/>
      <c r="Q15" s="5"/>
      <c r="R15" s="40"/>
      <c r="S15" s="5"/>
      <c r="T15" s="5"/>
    </row>
    <row r="16" spans="1:21" ht="49.5" customHeight="1" thickBot="1" thickTop="1">
      <c r="A16" s="5"/>
      <c r="B16" s="124" t="s">
        <v>29</v>
      </c>
      <c r="C16" s="125"/>
      <c r="D16" s="125"/>
      <c r="E16" s="125"/>
      <c r="F16" s="125"/>
      <c r="G16" s="125"/>
      <c r="H16" s="41"/>
      <c r="I16" s="28"/>
      <c r="J16" s="28"/>
      <c r="K16" s="28"/>
      <c r="L16" s="8"/>
      <c r="M16" s="8"/>
      <c r="N16" s="29"/>
      <c r="O16" s="29"/>
      <c r="P16" s="30" t="s">
        <v>10</v>
      </c>
      <c r="Q16" s="126" t="s">
        <v>11</v>
      </c>
      <c r="R16" s="127"/>
      <c r="S16" s="128"/>
      <c r="T16" s="22"/>
      <c r="U16" s="31"/>
    </row>
    <row r="17" spans="1:20" ht="53.25" customHeight="1" thickBot="1" thickTop="1">
      <c r="A17" s="5"/>
      <c r="B17" s="121" t="s">
        <v>27</v>
      </c>
      <c r="C17" s="121"/>
      <c r="D17" s="121"/>
      <c r="E17" s="121"/>
      <c r="F17" s="121"/>
      <c r="G17" s="121"/>
      <c r="H17" s="121"/>
      <c r="I17" s="32"/>
      <c r="L17" s="12"/>
      <c r="M17" s="12"/>
      <c r="N17" s="33"/>
      <c r="O17" s="33"/>
      <c r="P17" s="34">
        <f>SUM(O7:O14)</f>
        <v>24300</v>
      </c>
      <c r="Q17" s="117">
        <f>SUM(R7:R14)</f>
        <v>0</v>
      </c>
      <c r="R17" s="118"/>
      <c r="S17" s="119"/>
      <c r="T17" s="5"/>
    </row>
    <row r="18" spans="1:20" ht="15.75" thickTop="1">
      <c r="A18" s="5"/>
      <c r="B18" s="120" t="s">
        <v>28</v>
      </c>
      <c r="C18" s="120"/>
      <c r="D18" s="120"/>
      <c r="E18" s="120"/>
      <c r="F18" s="120"/>
      <c r="K18" s="5"/>
      <c r="L18" s="5"/>
      <c r="P18" s="5"/>
      <c r="Q18" s="5"/>
      <c r="R18" s="5"/>
      <c r="S18" s="5"/>
      <c r="T18" s="5"/>
    </row>
    <row r="19" spans="1:20" ht="14.25" customHeight="1">
      <c r="A19" s="5"/>
      <c r="K19" s="5"/>
      <c r="L19" s="5"/>
      <c r="P19" s="5"/>
      <c r="Q19" s="5"/>
      <c r="R19" s="5"/>
      <c r="S19" s="5"/>
      <c r="T19" s="5"/>
    </row>
    <row r="20" spans="1:20" ht="14.25" customHeight="1">
      <c r="A20" s="5"/>
      <c r="B20" s="5"/>
      <c r="K20" s="5"/>
      <c r="L20" s="5"/>
      <c r="P20" s="5"/>
      <c r="Q20" s="5"/>
      <c r="R20" s="5"/>
      <c r="S20" s="5"/>
      <c r="T20" s="5"/>
    </row>
    <row r="21" spans="1:20" ht="14.25" customHeight="1">
      <c r="A21" s="5"/>
      <c r="B21" s="5"/>
      <c r="K21" s="5"/>
      <c r="L21" s="5"/>
      <c r="P21" s="5"/>
      <c r="Q21" s="5"/>
      <c r="R21" s="5"/>
      <c r="S21" s="5"/>
      <c r="T21" s="5"/>
    </row>
    <row r="22" spans="1:20" ht="14.25" customHeight="1">
      <c r="A22" s="5"/>
      <c r="B22" s="5"/>
      <c r="K22" s="5"/>
      <c r="L22" s="5"/>
      <c r="P22" s="5"/>
      <c r="Q22" s="5"/>
      <c r="R22" s="5"/>
      <c r="S22" s="5"/>
      <c r="T22" s="5"/>
    </row>
    <row r="23" spans="1:20" ht="14.25" customHeight="1">
      <c r="A23" s="5"/>
      <c r="B23" s="5"/>
      <c r="K23" s="5"/>
      <c r="L23" s="5"/>
      <c r="P23" s="5"/>
      <c r="Q23" s="5"/>
      <c r="R23" s="5"/>
      <c r="S23" s="5"/>
      <c r="T23" s="5"/>
    </row>
    <row r="24" spans="1:20" ht="14.25" customHeight="1">
      <c r="A24" s="5"/>
      <c r="B24" s="5"/>
      <c r="K24" s="5"/>
      <c r="L24" s="5"/>
      <c r="P24" s="5"/>
      <c r="Q24" s="5"/>
      <c r="R24" s="5"/>
      <c r="S24" s="5"/>
      <c r="T24" s="5"/>
    </row>
    <row r="25" spans="1:20" ht="14.25" customHeight="1">
      <c r="A25" s="5"/>
      <c r="B25" s="5"/>
      <c r="K25" s="5"/>
      <c r="L25" s="5"/>
      <c r="P25" s="5"/>
      <c r="Q25" s="5"/>
      <c r="R25" s="5"/>
      <c r="S25" s="5"/>
      <c r="T25" s="5"/>
    </row>
    <row r="26" spans="1:20" ht="14.25" customHeight="1">
      <c r="A26" s="5"/>
      <c r="B26" s="5"/>
      <c r="K26" s="5"/>
      <c r="L26" s="5"/>
      <c r="P26" s="5"/>
      <c r="Q26" s="5"/>
      <c r="R26" s="5"/>
      <c r="S26" s="5"/>
      <c r="T26" s="5"/>
    </row>
    <row r="27" spans="1:20" ht="14.25" customHeight="1">
      <c r="A27" s="5"/>
      <c r="B27" s="5"/>
      <c r="K27" s="5"/>
      <c r="L27" s="5"/>
      <c r="P27" s="5"/>
      <c r="Q27" s="5"/>
      <c r="R27" s="5"/>
      <c r="S27" s="5"/>
      <c r="T27" s="5"/>
    </row>
    <row r="28" spans="1:20" ht="14.25" customHeight="1">
      <c r="A28" s="5"/>
      <c r="B28" s="5"/>
      <c r="K28" s="5"/>
      <c r="L28" s="5"/>
      <c r="P28" s="5"/>
      <c r="Q28" s="5"/>
      <c r="R28" s="5"/>
      <c r="S28" s="5"/>
      <c r="T28" s="5"/>
    </row>
    <row r="29" spans="1:20" ht="14.25" customHeight="1">
      <c r="A29" s="5"/>
      <c r="B29" s="5"/>
      <c r="K29" s="5"/>
      <c r="L29" s="5"/>
      <c r="P29" s="5"/>
      <c r="Q29" s="5"/>
      <c r="R29" s="5"/>
      <c r="S29" s="5"/>
      <c r="T29" s="5"/>
    </row>
    <row r="30" spans="1:20" ht="14.25" customHeight="1">
      <c r="A30" s="5"/>
      <c r="B30" s="5"/>
      <c r="K30" s="5"/>
      <c r="L30" s="5"/>
      <c r="P30" s="5"/>
      <c r="Q30" s="5"/>
      <c r="R30" s="5"/>
      <c r="S30" s="5"/>
      <c r="T30" s="5"/>
    </row>
    <row r="31" spans="1:20" ht="14.25" customHeight="1">
      <c r="A31" s="5"/>
      <c r="B31" s="5"/>
      <c r="K31" s="5"/>
      <c r="L31" s="5"/>
      <c r="P31" s="5"/>
      <c r="Q31" s="5"/>
      <c r="R31" s="5"/>
      <c r="S31" s="5"/>
      <c r="T31" s="5"/>
    </row>
    <row r="32" spans="1:20" ht="14.25" customHeight="1">
      <c r="A32" s="5"/>
      <c r="B32" s="5"/>
      <c r="K32" s="5"/>
      <c r="L32" s="5"/>
      <c r="P32" s="5"/>
      <c r="Q32" s="5"/>
      <c r="R32" s="5"/>
      <c r="S32" s="5"/>
      <c r="T32" s="5"/>
    </row>
    <row r="33" spans="1:20" ht="14.25" customHeight="1">
      <c r="A33" s="5"/>
      <c r="B33" s="5"/>
      <c r="K33" s="5"/>
      <c r="L33" s="5"/>
      <c r="P33" s="5"/>
      <c r="Q33" s="5"/>
      <c r="R33" s="5"/>
      <c r="S33" s="5"/>
      <c r="T33" s="5"/>
    </row>
    <row r="34" spans="1:20" ht="14.25" customHeight="1">
      <c r="A34" s="5"/>
      <c r="B34" s="5"/>
      <c r="K34" s="5"/>
      <c r="L34" s="5"/>
      <c r="P34" s="5"/>
      <c r="Q34" s="5"/>
      <c r="R34" s="5"/>
      <c r="S34" s="5"/>
      <c r="T34" s="5"/>
    </row>
    <row r="35" spans="1:20" ht="14.25" customHeight="1">
      <c r="A35" s="5"/>
      <c r="B35" s="5"/>
      <c r="K35" s="5"/>
      <c r="L35" s="5"/>
      <c r="P35" s="5"/>
      <c r="Q35" s="5"/>
      <c r="R35" s="5"/>
      <c r="S35" s="5"/>
      <c r="T35" s="5"/>
    </row>
    <row r="36" spans="2:20" ht="14.25" customHeight="1">
      <c r="B36" s="5"/>
      <c r="K36" s="5"/>
      <c r="L36" s="5"/>
      <c r="P36" s="5"/>
      <c r="Q36" s="5"/>
      <c r="R36" s="5"/>
      <c r="S36" s="5"/>
      <c r="T36" s="5"/>
    </row>
    <row r="37" spans="2:20" ht="14.25" customHeight="1">
      <c r="B37" s="5"/>
      <c r="K37" s="5"/>
      <c r="L37" s="5"/>
      <c r="P37" s="5"/>
      <c r="Q37" s="5"/>
      <c r="R37" s="5"/>
      <c r="S37" s="5"/>
      <c r="T37" s="5"/>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sheetProtection algorithmName="SHA-512" hashValue="UQdIwnaKkKTFX34GW7eLALVtbIe7QPNWOkBKRNgI0ol3pSCcPGmdsOuHFKUga8ecJRCfv3in6zUe/02OCJmqfQ==" saltValue="+RmfToNUUrSHE9iIZQUZ/g==" spinCount="100000" sheet="1" objects="1" scenarios="1"/>
  <mergeCells count="17">
    <mergeCell ref="U8:U10"/>
    <mergeCell ref="N11:N13"/>
    <mergeCell ref="T11:T13"/>
    <mergeCell ref="Q17:S17"/>
    <mergeCell ref="B18:F18"/>
    <mergeCell ref="B17:H17"/>
    <mergeCell ref="B1:D1"/>
    <mergeCell ref="B16:G16"/>
    <mergeCell ref="Q16:S16"/>
    <mergeCell ref="J7:J10"/>
    <mergeCell ref="I7:I10"/>
    <mergeCell ref="N7:N10"/>
    <mergeCell ref="L7:L10"/>
    <mergeCell ref="M7:M10"/>
    <mergeCell ref="M11:M13"/>
    <mergeCell ref="I11:I13"/>
    <mergeCell ref="J11:J13"/>
  </mergeCells>
  <conditionalFormatting sqref="S7:S14">
    <cfRule type="cellIs" priority="64" dxfId="6" operator="equal">
      <formula>"VYHOVUJE"</formula>
    </cfRule>
  </conditionalFormatting>
  <conditionalFormatting sqref="S7:S14">
    <cfRule type="cellIs" priority="63" dxfId="5" operator="equal">
      <formula>"NEVYHOVUJE"</formula>
    </cfRule>
  </conditionalFormatting>
  <conditionalFormatting sqref="G7:H14 Q7:Q14">
    <cfRule type="containsBlanks" priority="44" dxfId="4">
      <formula>LEN(TRIM(G7))=0</formula>
    </cfRule>
  </conditionalFormatting>
  <conditionalFormatting sqref="G7:H14 Q7:Q14">
    <cfRule type="notContainsBlanks" priority="42" dxfId="3">
      <formula>LEN(TRIM(G7))&gt;0</formula>
    </cfRule>
  </conditionalFormatting>
  <conditionalFormatting sqref="G7:H14 Q7:Q14">
    <cfRule type="notContainsBlanks" priority="41" dxfId="2">
      <formula>LEN(TRIM(G7))&gt;0</formula>
    </cfRule>
  </conditionalFormatting>
  <conditionalFormatting sqref="G7:H14">
    <cfRule type="notContainsBlanks" priority="40" dxfId="1">
      <formula>LEN(TRIM(G7))&gt;0</formula>
    </cfRule>
  </conditionalFormatting>
  <conditionalFormatting sqref="D7:D14">
    <cfRule type="containsBlanks" priority="1" dxfId="0">
      <formula>LEN(TRIM(D7))=0</formula>
    </cfRule>
  </conditionalFormatting>
  <dataValidations count="3">
    <dataValidation type="list" allowBlank="1" showInputMessage="1" showErrorMessage="1" sqref="J7">
      <formula1>"ANO,NE"</formula1>
    </dataValidation>
    <dataValidation type="list" showInputMessage="1" showErrorMessage="1" sqref="E7:E14">
      <formula1>"ks,bal,sada,"</formula1>
    </dataValidation>
    <dataValidation type="list" allowBlank="1" showInputMessage="1" showErrorMessage="1" sqref="U7">
      <formula1>#REF!</formula1>
    </dataValidation>
  </dataValidations>
  <printOptions/>
  <pageMargins left="0.07874015748031496" right="0.11811023622047245" top="0.35433070866141736" bottom="0.35433070866141736" header="0.31496062992125984" footer="0.31496062992125984"/>
  <pageSetup fitToHeight="1" fitToWidth="1" horizontalDpi="600" verticalDpi="600" orientation="landscape"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Iva Hošková</cp:lastModifiedBy>
  <cp:lastPrinted>2022-10-04T08:18:52Z</cp:lastPrinted>
  <dcterms:created xsi:type="dcterms:W3CDTF">2014-03-05T12:43:32Z</dcterms:created>
  <dcterms:modified xsi:type="dcterms:W3CDTF">2022-11-10T09:37:31Z</dcterms:modified>
  <cp:category/>
  <cp:version/>
  <cp:contentType/>
  <cp:contentStatus/>
  <cp:revision>1</cp:revision>
</cp:coreProperties>
</file>