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technika'!$B$1:$V$17</definedName>
  </definedNames>
  <calcPr calcId="191029"/>
  <extLst/>
</workbook>
</file>

<file path=xl/sharedStrings.xml><?xml version="1.0" encoding="utf-8"?>
<sst xmlns="http://schemas.openxmlformats.org/spreadsheetml/2006/main" count="73" uniqueCount="56">
  <si>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</si>
  <si>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</si>
  <si>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</si>
  <si>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</si>
  <si>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</si>
  <si>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</si>
  <si>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</si>
  <si>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</si>
  <si>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</si>
  <si>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</si>
  <si>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</si>
  <si>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</si>
  <si>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30213300-8 - Stolní počítač </t>
  </si>
  <si>
    <t xml:space="preserve">30233132-5 - Diskové jednotky 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</si>
  <si>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</si>
  <si>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</si>
  <si>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</si>
  <si>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</si>
  <si>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</si>
  <si>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</si>
  <si>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</si>
  <si>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</si>
  <si>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</si>
  <si>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</si>
  <si>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</si>
  <si>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</si>
  <si>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</si>
  <si>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</si>
  <si>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</si>
  <si>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</si>
  <si>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</si>
  <si>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</si>
  <si>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</si>
  <si>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</si>
  <si>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Pokud financováno z projektových prostředků, pak ŘEŠITEL uvede: NÁZEV A ČÍSLO DOTAČNÍHO PROJEKTU</t>
  </si>
  <si>
    <t xml:space="preserve">Příloha č. 2 Kupní smlouvy - technická specifikace
Výpočetní technika (III.) 129 - 2022 </t>
  </si>
  <si>
    <t>SSD disk</t>
  </si>
  <si>
    <t>Společná faktura</t>
  </si>
  <si>
    <t>Záruka na zboží min. 36 měsíců,  servis NBD on site.</t>
  </si>
  <si>
    <t>Záruka na zboží min. 24 měsíců,  servis NBD on site.</t>
  </si>
  <si>
    <t>Záruka na zboží min. 24 měsíců.</t>
  </si>
  <si>
    <t>Záruka na zboží min. 60 měsíců.</t>
  </si>
  <si>
    <t>Záruka na zboží min. 36 měsíců.</t>
  </si>
  <si>
    <t>Ing. Miroslav Horák, Ph.D.,
Tel.: 37763 2340</t>
  </si>
  <si>
    <t>Technická 8, 301 00 Plzeň, 
Fakulta aplikovaných věd - Katedra mechaniky,
místnost UC 403</t>
  </si>
  <si>
    <t>Počítač včetně klávesnice a myši</t>
  </si>
  <si>
    <t>Procesor architektury x86-64.
Výkon procesoru v Passmark CPU více než 31 300 bodů, minimálně 12 fyzických jader.
Operační paměť typu DDR4 minimálně 32 GB rozšiřitelná na min. 128GB, min. 2 volné sloty.
Dedikovaná grafická karta podporující technologii Nvidia CUDA, min. 2x DP konektor, výkon min. 11 700 bodů dle testu na stránce https://www.videocardbenchmark.net/.
Síťová karta 1 Gb/s Ethernet.
SSD disk NVMe M.2 o kapacitě minimálně 1 TB.
Pevný disk minimálně 1TB, rozhraní SATAIII, min. 7200 RPM, montáž do 3,5" pozice.
Alespoň jedna volná pozice pro interní disky 3,5", rozhraní SATAIII.
Minimálně 10 USB portů, z toho minimálně 5x USB 3.0 port.
V předním panelu minimálně 2x USB 3.0 a 1x USB-C port.
Podpora bootování z USB.
Optická drátová USB myš.
CZ klávesnice.
Velikost počítačové skříně: microtower nebo větší.
Skříň nesmí být plombovaná a musí umožňovat beznástrojové otevření.
Operační systém Windows 64-bit - OS Windows požadujeme z důvodu kompatibility s interními aplikacemi ZČU (Stag, Magion,...).
Existence ovladačů použitého HW ve Windows a Linux (Debian).
Záruka min. 36 měsíců, záruční servis NBD on site.</t>
  </si>
  <si>
    <t>Notebook 15,6"</t>
  </si>
  <si>
    <t>Kapacita min 1TB.
Rozhraní: SATA III.
Rychlost čtení min. 560 MB/s.
Rychlost zápisu min. 530MB/s.
Životnost min. 600TBW.
Záruka min. 60 měsíců.</t>
  </si>
  <si>
    <t>Externí 2,5" USB-C disk</t>
  </si>
  <si>
    <t>Externí HDD min. 2TB, USB 3.2 Gen 1 (USB 3.0), kabel.</t>
  </si>
  <si>
    <r>
      <t>Dokovací stanice s vlastním napájecím adaptérem.
Min.: 2x DisplayPort, 1x HDMI 2.0, 1x Ethernet/LAN port, 1x Line in and line out, 3x USB 3.0 porty.
Dokovací stanice musí mít funkci napájení notebooku a být připo</t>
    </r>
    <r>
      <rPr>
        <sz val="11"/>
        <rFont val="Calibri"/>
        <family val="2"/>
        <scheme val="minor"/>
      </rPr>
      <t xml:space="preserve">jitelná k pol.č. 3 - dodávanému notebooku a ten napájet.  </t>
    </r>
    <r>
      <rPr>
        <sz val="11"/>
        <color theme="1"/>
        <rFont val="Calibri"/>
        <family val="2"/>
        <scheme val="minor"/>
      </rPr>
      <t xml:space="preserve">
Kabel na propojení notebooku a dokovací stanice.</t>
    </r>
  </si>
  <si>
    <t>Dokovací stanice k pol.č. 3</t>
  </si>
  <si>
    <r>
      <t xml:space="preserve">Procesor min. 14 jader min. 26 880 bodů passmark (https://www.cpubenchmark.net/).
Display min. FHD 1920x1080, antireflexní nebo matný, formát 15,6".
Grafická karta min. 12 900 bodů G3D Mark (https://www.videocardbenchmark.net/).
Min. 16GB RAM DDR5 min. 4800 MHz (možnost rozšíření na 32GB).
HDD min. 512GB SSD.
Integrovaná Webkamera HD min. 720p.
WiFi + Bluetoth ver. min 5.0.
Síťová karta 1 Gb/s Ethernet, RJ45. 
Minimálně: 1x USB-C, 3x USB port 3.2, 1x Thunderbolt 4 HDMI 2.1.
Podsvícená klávesnice.
</t>
    </r>
    <r>
      <rPr>
        <sz val="11"/>
        <color theme="1"/>
        <rFont val="Calibri"/>
        <family val="2"/>
        <scheme val="minor"/>
      </rPr>
      <t>Kovové nebo kompozitní šasi. 
Hmotnost max. 2,7 kg.
Operační systém Windows 10 nebo vyšší 64-bit - OS Windows požadujeme z důvodu kompatibility s interními aplikacemi ZČU (Stag, Magion,...).   
Existence ovladačů použitého HW ve Windows + Linux.
Podpora prostřednictvím internetu musí umožňovat stahování ovladačů a manuálu z internetu adresně pro konkrétní zadaný typ (sériové číslo) zařízení. 
Záruka min. 24 měsíců, servis NBD on site.</t>
    </r>
  </si>
  <si>
    <r>
      <t xml:space="preserve">Procesor min. 14 jader min. 24 145 bodů passmark (https://www.cpubenchmark.net/).
Display min. FHD 1920x1080, antireflexní nebo matný, formát 15,6".
Grafická karta min. 4 530 bodů G3D Mark (https://www.videocardbenchmark.net/).
Grafická karta může být integrovaná.
Min. 16GB RAM DDR5 min. 4800 MHz (možnost rozšíření na 32GB).
HDD min. 512GB SSD.
Integrovaná Webkamera HD min. 720p.
WiFi + Bluetoth ver. min 5.0.
Síťová karta 1 Gb/s Ethernet, RJ45. 
Minimálně: </t>
    </r>
    <r>
      <rPr>
        <sz val="11"/>
        <color rgb="FFFF0000"/>
        <rFont val="Calibri"/>
        <family val="2"/>
        <scheme val="minor"/>
      </rPr>
      <t>2x USB port 3.2, 2x Thunderbolt 4 USB-C a 1x HDMI 2.0.</t>
    </r>
    <r>
      <rPr>
        <sz val="11"/>
        <color theme="1"/>
        <rFont val="Calibri"/>
        <family val="2"/>
        <scheme val="minor"/>
      </rPr>
      <t xml:space="preserve">
Podsvícená klávesnice.
Dokovací konektor.
Kovové nebo kompozitní šasi.
Čtečka otisků prstů, čtečka čipových karet.
Hmotnost max. 1,8 kg.
</t>
    </r>
    <r>
      <rPr>
        <sz val="11"/>
        <rFont val="Calibri"/>
        <family val="2"/>
        <scheme val="minor"/>
      </rPr>
      <t>Bez operačního systému.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Existence ovladačů použitého HW ve Windows + Linux.
Podpora prostřednictvím internetu musí umožňovat stahování ovladačů a manuálu z internetu adresně pro konkrétní zadaný typ (sériové číslo) zařízení. 
Záruka min. 36 měsíců, servis NBD on site.</t>
    </r>
  </si>
  <si>
    <r>
      <t xml:space="preserve">Procesor min. 14 jader min. 24 145 bodů passmark (https://www.cpubenchmark.net/).
Display min. FHD 1920x1080, antireflexní nebo matný, formát 15,6".
Grafická karta min. 4 530 bodů G3D Mark (https://www.videocardbenchmark.net/).
Min. 16GB RAM DDR5 min. 4800 MHz (možnost rozšíření na 32GB).
HDD min. 512GB SSD.
Integrovaná Webkamera HD min. 720p.
WiFi + Bluetoth ver. min 5.0.
Síťová karta 1 Gb/s Ethernet, RJ45. 
Minimálně: </t>
    </r>
    <r>
      <rPr>
        <sz val="11"/>
        <color rgb="FFFF0000"/>
        <rFont val="Calibri"/>
        <family val="2"/>
        <scheme val="minor"/>
      </rPr>
      <t>2x USB port 3.2, 2x Thunderbolt 4 USB-C a 1x HDMI 2.0.</t>
    </r>
    <r>
      <rPr>
        <sz val="11"/>
        <color theme="1"/>
        <rFont val="Calibri"/>
        <family val="2"/>
        <scheme val="minor"/>
      </rPr>
      <t xml:space="preserve">
Podsvícená klávesnice.
Dokovací konektor.
Kovové nebo kompozitní šasi. 
Čtečka otisků prstů, čtečka čipových karet.
Hmotnost max. 1,8 kg.
Operační systém Windows 10 nebo vyšší 64-bit - OS Windows požadujeme z důvodu kompatibility s interními aplikacemi ZČU (Stag, Magion,...).   
Existence ovladačů použitého HW ve Windows + Linux.
Podpora prostřednictvím internetu musí umožňovat stahování ovladačů a manuálu z internetu adresně pro konkrétní zadaný typ (sériové číslo) zařízení.
Záruka min. 36 měsíců, servis NBD on 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</si>
</sst>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/>
      <right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3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/>
    <xf numFmtId="0" fontId="0" fillId="6" borderId="9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3" fontId="0" fillId="7" borderId="6" xfId="0" applyNumberForma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5" borderId="19" xfId="0" applyNumberFormat="1" applyFont="1" applyFill="1" applyBorder="1" applyAlignment="1">
      <alignment horizontal="center" vertical="center" wrapText="1"/>
    </xf>
    <xf numFmtId="0" fontId="0" fillId="5" borderId="20" xfId="0" applyNumberFormat="1" applyFont="1" applyFill="1" applyBorder="1" applyAlignment="1">
      <alignment horizontal="center" vertical="center" wrapText="1"/>
    </xf>
    <xf numFmtId="0" fontId="0" fillId="5" borderId="21" xfId="0" applyNumberFormat="1" applyFont="1" applyFill="1" applyBorder="1" applyAlignment="1">
      <alignment horizontal="center" vertical="center" wrapText="1"/>
    </xf>
    <xf numFmtId="0" fontId="2" fillId="5" borderId="19" xfId="0" applyNumberFormat="1" applyFont="1" applyFill="1" applyBorder="1" applyAlignment="1">
      <alignment horizontal="center" vertical="center" wrapText="1"/>
    </xf>
    <xf numFmtId="0" fontId="2" fillId="5" borderId="20" xfId="0" applyNumberFormat="1" applyFont="1" applyFill="1" applyBorder="1" applyAlignment="1">
      <alignment horizontal="center" vertical="center" wrapText="1"/>
    </xf>
    <xf numFmtId="0" fontId="2" fillId="5" borderId="21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2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3"/>
  <sheetViews>
    <sheetView tabSelected="1" zoomScale="64" zoomScaleNormal="64" workbookViewId="0" topLeftCell="A1">
      <selection activeCell="F13" sqref="F13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3.140625" style="1" customWidth="1"/>
    <col min="4" max="4" width="12.28125" style="2" customWidth="1"/>
    <col min="5" max="5" width="10.57421875" style="3" customWidth="1"/>
    <col min="6" max="6" width="142.00390625" style="1" customWidth="1"/>
    <col min="7" max="7" width="26.140625" style="4" bestFit="1" customWidth="1"/>
    <col min="8" max="8" width="25.421875" style="4" customWidth="1"/>
    <col min="9" max="9" width="24.7109375" style="4" customWidth="1"/>
    <col min="10" max="10" width="16.421875" style="1" customWidth="1"/>
    <col min="11" max="11" width="28.28125" style="0" hidden="1" customWidth="1"/>
    <col min="12" max="12" width="33.421875" style="5" customWidth="1"/>
    <col min="13" max="13" width="34.57421875" style="0" customWidth="1"/>
    <col min="14" max="14" width="35.421875" style="4" customWidth="1"/>
    <col min="15" max="15" width="26.00390625" style="4" bestFit="1" customWidth="1"/>
    <col min="16" max="16" width="17.7109375" style="4" hidden="1" customWidth="1"/>
    <col min="17" max="17" width="23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41.8515625" style="6" customWidth="1"/>
  </cols>
  <sheetData>
    <row r="1" spans="2:22" s="5" customFormat="1" ht="40.9" customHeight="1">
      <c r="B1" s="90" t="s">
        <v>35</v>
      </c>
      <c r="C1" s="91"/>
      <c r="D1" s="91"/>
      <c r="E1" s="36"/>
      <c r="F1" s="1"/>
      <c r="G1" s="4"/>
      <c r="H1" s="4"/>
      <c r="I1" s="4"/>
      <c r="J1" s="1"/>
      <c r="N1" s="4"/>
      <c r="O1" s="4"/>
      <c r="P1" s="4"/>
      <c r="R1" s="31"/>
      <c r="S1" s="31"/>
      <c r="T1" s="31"/>
      <c r="V1" s="31"/>
    </row>
    <row r="2" spans="4:22" s="5" customFormat="1" ht="18.75" customHeight="1">
      <c r="D2" s="9"/>
      <c r="E2" s="10"/>
      <c r="F2" s="1"/>
      <c r="G2" s="1"/>
      <c r="H2" s="1"/>
      <c r="J2" s="7"/>
      <c r="N2" s="1"/>
      <c r="O2" s="1"/>
      <c r="P2" s="1"/>
      <c r="R2" s="32"/>
      <c r="S2" s="32"/>
      <c r="T2" s="31"/>
      <c r="U2" s="33"/>
      <c r="V2" s="8"/>
    </row>
    <row r="3" spans="2:22" s="5" customFormat="1" ht="19.9" customHeight="1">
      <c r="B3" s="14"/>
      <c r="C3" s="12" t="s">
        <v>0</v>
      </c>
      <c r="D3" s="13"/>
      <c r="E3" s="13"/>
      <c r="F3" s="13"/>
      <c r="G3" s="35"/>
      <c r="H3" s="35"/>
      <c r="I3" s="35"/>
      <c r="J3" s="35"/>
      <c r="K3" s="35"/>
      <c r="L3" s="35"/>
      <c r="M3" s="11"/>
      <c r="N3" s="6"/>
      <c r="O3" s="6"/>
      <c r="P3" s="6"/>
      <c r="Q3" s="11"/>
      <c r="R3" s="11"/>
      <c r="S3" s="11"/>
      <c r="V3" s="6"/>
    </row>
    <row r="4" spans="2:22" s="5" customFormat="1" ht="19.9" customHeight="1" thickBot="1">
      <c r="B4" s="15"/>
      <c r="C4" s="16" t="s">
        <v>1</v>
      </c>
      <c r="D4" s="13"/>
      <c r="E4" s="13"/>
      <c r="F4" s="13"/>
      <c r="G4" s="13"/>
      <c r="H4" s="3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  <c r="V4" s="6"/>
    </row>
    <row r="5" spans="2:22" s="5" customFormat="1" ht="27.75" customHeight="1" thickBot="1">
      <c r="B5" s="17"/>
      <c r="C5" s="18"/>
      <c r="D5" s="3"/>
      <c r="E5" s="3"/>
      <c r="F5" s="1"/>
      <c r="G5" s="92" t="s">
        <v>2</v>
      </c>
      <c r="H5" s="93"/>
      <c r="I5" s="1"/>
      <c r="N5" s="1"/>
      <c r="O5" s="20"/>
      <c r="P5" s="20"/>
      <c r="R5" s="19" t="s">
        <v>2</v>
      </c>
      <c r="V5" s="39"/>
    </row>
    <row r="6" spans="2:22" s="5" customFormat="1" ht="70.5" customHeight="1" thickBot="1" thickTop="1">
      <c r="B6" s="40" t="s">
        <v>3</v>
      </c>
      <c r="C6" s="41" t="s">
        <v>15</v>
      </c>
      <c r="D6" s="41" t="s">
        <v>4</v>
      </c>
      <c r="E6" s="41" t="s">
        <v>16</v>
      </c>
      <c r="F6" s="41" t="s">
        <v>17</v>
      </c>
      <c r="G6" s="46" t="s">
        <v>26</v>
      </c>
      <c r="H6" s="47" t="s">
        <v>28</v>
      </c>
      <c r="I6" s="42" t="s">
        <v>18</v>
      </c>
      <c r="J6" s="41" t="s">
        <v>19</v>
      </c>
      <c r="K6" s="41" t="s">
        <v>34</v>
      </c>
      <c r="L6" s="43" t="s">
        <v>20</v>
      </c>
      <c r="M6" s="44" t="s">
        <v>21</v>
      </c>
      <c r="N6" s="43" t="s">
        <v>22</v>
      </c>
      <c r="O6" s="41" t="s">
        <v>32</v>
      </c>
      <c r="P6" s="43" t="s">
        <v>23</v>
      </c>
      <c r="Q6" s="41" t="s">
        <v>5</v>
      </c>
      <c r="R6" s="45" t="s">
        <v>6</v>
      </c>
      <c r="S6" s="50" t="s">
        <v>7</v>
      </c>
      <c r="T6" s="50" t="s">
        <v>8</v>
      </c>
      <c r="U6" s="43" t="s">
        <v>24</v>
      </c>
      <c r="V6" s="41" t="s">
        <v>25</v>
      </c>
    </row>
    <row r="7" spans="1:22" s="5" customFormat="1" ht="319.5" customHeight="1" thickTop="1">
      <c r="A7" s="21"/>
      <c r="B7" s="59">
        <v>1</v>
      </c>
      <c r="C7" s="60" t="s">
        <v>45</v>
      </c>
      <c r="D7" s="61">
        <v>4</v>
      </c>
      <c r="E7" s="62" t="s">
        <v>27</v>
      </c>
      <c r="F7" s="84" t="s">
        <v>46</v>
      </c>
      <c r="G7" s="127"/>
      <c r="H7" s="130"/>
      <c r="I7" s="103" t="s">
        <v>37</v>
      </c>
      <c r="J7" s="106" t="s">
        <v>33</v>
      </c>
      <c r="K7" s="109"/>
      <c r="L7" s="81" t="s">
        <v>38</v>
      </c>
      <c r="M7" s="115" t="s">
        <v>43</v>
      </c>
      <c r="N7" s="118" t="s">
        <v>44</v>
      </c>
      <c r="O7" s="121">
        <v>21</v>
      </c>
      <c r="P7" s="63">
        <f>D7*Q7</f>
        <v>131840</v>
      </c>
      <c r="Q7" s="64">
        <v>32960</v>
      </c>
      <c r="R7" s="124"/>
      <c r="S7" s="65">
        <f>D7*R7</f>
        <v>0</v>
      </c>
      <c r="T7" s="66" t="str">
        <f aca="true" t="shared" si="0" ref="T7">IF(ISNUMBER(R7),IF(R7&gt;Q7,"NEVYHOVUJE","VYHOVUJE")," ")</f>
        <v xml:space="preserve"> </v>
      </c>
      <c r="U7" s="112"/>
      <c r="V7" s="67" t="s">
        <v>12</v>
      </c>
    </row>
    <row r="8" spans="1:22" s="5" customFormat="1" ht="313.5" customHeight="1">
      <c r="A8" s="21"/>
      <c r="B8" s="89">
        <v>2</v>
      </c>
      <c r="C8" s="52" t="s">
        <v>47</v>
      </c>
      <c r="D8" s="53">
        <v>1</v>
      </c>
      <c r="E8" s="54" t="s">
        <v>27</v>
      </c>
      <c r="F8" s="88" t="s">
        <v>53</v>
      </c>
      <c r="G8" s="128"/>
      <c r="H8" s="131"/>
      <c r="I8" s="104"/>
      <c r="J8" s="107"/>
      <c r="K8" s="110"/>
      <c r="L8" s="82" t="s">
        <v>39</v>
      </c>
      <c r="M8" s="116"/>
      <c r="N8" s="119"/>
      <c r="O8" s="122"/>
      <c r="P8" s="55">
        <f>D8*Q8</f>
        <v>38400</v>
      </c>
      <c r="Q8" s="56">
        <v>38400</v>
      </c>
      <c r="R8" s="125"/>
      <c r="S8" s="57">
        <f>D8*R8</f>
        <v>0</v>
      </c>
      <c r="T8" s="58" t="str">
        <f aca="true" t="shared" si="1" ref="T8">IF(ISNUMBER(R8),IF(R8&gt;Q8,"NEVYHOVUJE","VYHOVUJE")," ")</f>
        <v xml:space="preserve"> </v>
      </c>
      <c r="U8" s="113"/>
      <c r="V8" s="69" t="s">
        <v>11</v>
      </c>
    </row>
    <row r="9" spans="1:22" s="5" customFormat="1" ht="327.75" customHeight="1">
      <c r="A9" s="21"/>
      <c r="B9" s="89">
        <v>3</v>
      </c>
      <c r="C9" s="52" t="s">
        <v>47</v>
      </c>
      <c r="D9" s="53">
        <v>1</v>
      </c>
      <c r="E9" s="54" t="s">
        <v>27</v>
      </c>
      <c r="F9" s="88" t="s">
        <v>54</v>
      </c>
      <c r="G9" s="128"/>
      <c r="H9" s="131"/>
      <c r="I9" s="104"/>
      <c r="J9" s="107"/>
      <c r="K9" s="110"/>
      <c r="L9" s="82" t="s">
        <v>38</v>
      </c>
      <c r="M9" s="116"/>
      <c r="N9" s="119"/>
      <c r="O9" s="122"/>
      <c r="P9" s="55">
        <f>D9*Q9</f>
        <v>31000</v>
      </c>
      <c r="Q9" s="56">
        <v>31000</v>
      </c>
      <c r="R9" s="125"/>
      <c r="S9" s="57">
        <f>D9*R9</f>
        <v>0</v>
      </c>
      <c r="T9" s="58" t="str">
        <f aca="true" t="shared" si="2" ref="T9:T11">IF(ISNUMBER(R9),IF(R9&gt;Q9,"NEVYHOVUJE","VYHOVUJE")," ")</f>
        <v xml:space="preserve"> </v>
      </c>
      <c r="U9" s="113"/>
      <c r="V9" s="69" t="s">
        <v>11</v>
      </c>
    </row>
    <row r="10" spans="1:22" s="5" customFormat="1" ht="303" customHeight="1">
      <c r="A10" s="21"/>
      <c r="B10" s="89">
        <v>4</v>
      </c>
      <c r="C10" s="52" t="s">
        <v>47</v>
      </c>
      <c r="D10" s="53">
        <v>1</v>
      </c>
      <c r="E10" s="54" t="s">
        <v>27</v>
      </c>
      <c r="F10" s="88" t="s">
        <v>55</v>
      </c>
      <c r="G10" s="128"/>
      <c r="H10" s="132"/>
      <c r="I10" s="104"/>
      <c r="J10" s="107"/>
      <c r="K10" s="110"/>
      <c r="L10" s="82" t="s">
        <v>38</v>
      </c>
      <c r="M10" s="116"/>
      <c r="N10" s="119"/>
      <c r="O10" s="122"/>
      <c r="P10" s="55">
        <f>D10*Q10</f>
        <v>36130</v>
      </c>
      <c r="Q10" s="56">
        <v>36130</v>
      </c>
      <c r="R10" s="125"/>
      <c r="S10" s="57">
        <f>D10*R10</f>
        <v>0</v>
      </c>
      <c r="T10" s="58" t="str">
        <f t="shared" si="2"/>
        <v xml:space="preserve"> </v>
      </c>
      <c r="U10" s="113"/>
      <c r="V10" s="69" t="s">
        <v>11</v>
      </c>
    </row>
    <row r="11" spans="1:22" s="5" customFormat="1" ht="98.25" customHeight="1">
      <c r="A11" s="21"/>
      <c r="B11" s="51">
        <v>5</v>
      </c>
      <c r="C11" s="52" t="s">
        <v>52</v>
      </c>
      <c r="D11" s="53">
        <v>1</v>
      </c>
      <c r="E11" s="54" t="s">
        <v>27</v>
      </c>
      <c r="F11" s="87" t="s">
        <v>51</v>
      </c>
      <c r="G11" s="128"/>
      <c r="H11" s="68" t="s">
        <v>33</v>
      </c>
      <c r="I11" s="104"/>
      <c r="J11" s="107"/>
      <c r="K11" s="110"/>
      <c r="L11" s="82" t="s">
        <v>40</v>
      </c>
      <c r="M11" s="116"/>
      <c r="N11" s="119"/>
      <c r="O11" s="122"/>
      <c r="P11" s="55">
        <f>D11*Q11</f>
        <v>6630</v>
      </c>
      <c r="Q11" s="56">
        <v>6630</v>
      </c>
      <c r="R11" s="125"/>
      <c r="S11" s="57">
        <f>D11*R11</f>
        <v>0</v>
      </c>
      <c r="T11" s="58" t="str">
        <f t="shared" si="2"/>
        <v xml:space="preserve"> </v>
      </c>
      <c r="U11" s="113"/>
      <c r="V11" s="69" t="s">
        <v>14</v>
      </c>
    </row>
    <row r="12" spans="1:22" s="5" customFormat="1" ht="132" customHeight="1">
      <c r="A12" s="21"/>
      <c r="B12" s="51">
        <v>6</v>
      </c>
      <c r="C12" s="52" t="s">
        <v>36</v>
      </c>
      <c r="D12" s="53">
        <v>2</v>
      </c>
      <c r="E12" s="54" t="s">
        <v>27</v>
      </c>
      <c r="F12" s="85" t="s">
        <v>48</v>
      </c>
      <c r="G12" s="128"/>
      <c r="H12" s="68" t="s">
        <v>33</v>
      </c>
      <c r="I12" s="104"/>
      <c r="J12" s="107"/>
      <c r="K12" s="110"/>
      <c r="L12" s="82" t="s">
        <v>41</v>
      </c>
      <c r="M12" s="116"/>
      <c r="N12" s="119"/>
      <c r="O12" s="122"/>
      <c r="P12" s="55">
        <f>D12*Q12</f>
        <v>4600</v>
      </c>
      <c r="Q12" s="56">
        <v>2300</v>
      </c>
      <c r="R12" s="125"/>
      <c r="S12" s="57">
        <f>D12*R12</f>
        <v>0</v>
      </c>
      <c r="T12" s="58" t="str">
        <f aca="true" t="shared" si="3" ref="T12:T13">IF(ISNUMBER(R12),IF(R12&gt;Q12,"NEVYHOVUJE","VYHOVUJE")," ")</f>
        <v xml:space="preserve"> </v>
      </c>
      <c r="U12" s="113"/>
      <c r="V12" s="69" t="s">
        <v>13</v>
      </c>
    </row>
    <row r="13" spans="1:22" s="5" customFormat="1" ht="98.25" customHeight="1" thickBot="1">
      <c r="A13" s="80"/>
      <c r="B13" s="70">
        <v>7</v>
      </c>
      <c r="C13" s="71" t="s">
        <v>49</v>
      </c>
      <c r="D13" s="72">
        <v>1</v>
      </c>
      <c r="E13" s="73" t="s">
        <v>27</v>
      </c>
      <c r="F13" s="86" t="s">
        <v>50</v>
      </c>
      <c r="G13" s="129"/>
      <c r="H13" s="74" t="s">
        <v>33</v>
      </c>
      <c r="I13" s="105"/>
      <c r="J13" s="108"/>
      <c r="K13" s="111"/>
      <c r="L13" s="83" t="s">
        <v>42</v>
      </c>
      <c r="M13" s="117"/>
      <c r="N13" s="120"/>
      <c r="O13" s="123"/>
      <c r="P13" s="76">
        <f>D13*Q13</f>
        <v>1900</v>
      </c>
      <c r="Q13" s="77">
        <v>1900</v>
      </c>
      <c r="R13" s="126"/>
      <c r="S13" s="78">
        <f>D13*R13</f>
        <v>0</v>
      </c>
      <c r="T13" s="79" t="str">
        <f t="shared" si="3"/>
        <v xml:space="preserve"> </v>
      </c>
      <c r="U13" s="114"/>
      <c r="V13" s="75" t="s">
        <v>13</v>
      </c>
    </row>
    <row r="14" spans="2:21" ht="17.45" customHeight="1" thickBot="1" thickTop="1">
      <c r="B14" s="5"/>
      <c r="C14" s="5"/>
      <c r="D14" s="5"/>
      <c r="E14" s="5"/>
      <c r="F14" s="5"/>
      <c r="G14" s="34"/>
      <c r="H14" s="34"/>
      <c r="I14" s="5"/>
      <c r="J14" s="5"/>
      <c r="K14" s="5"/>
      <c r="M14" s="5"/>
      <c r="N14" s="5"/>
      <c r="O14" s="5"/>
      <c r="P14" s="5"/>
      <c r="Q14" s="5"/>
      <c r="R14" s="5"/>
      <c r="S14" s="5"/>
      <c r="T14" s="5"/>
      <c r="U14" s="5"/>
    </row>
    <row r="15" spans="2:22" ht="51.75" customHeight="1" thickBot="1" thickTop="1">
      <c r="B15" s="101" t="s">
        <v>31</v>
      </c>
      <c r="C15" s="101"/>
      <c r="D15" s="101"/>
      <c r="E15" s="101"/>
      <c r="F15" s="101"/>
      <c r="G15" s="101"/>
      <c r="H15" s="49"/>
      <c r="I15" s="49"/>
      <c r="J15" s="22"/>
      <c r="K15" s="22"/>
      <c r="L15" s="7"/>
      <c r="M15" s="7"/>
      <c r="N15" s="7"/>
      <c r="O15" s="23"/>
      <c r="P15" s="23"/>
      <c r="Q15" s="24" t="s">
        <v>9</v>
      </c>
      <c r="R15" s="98" t="s">
        <v>10</v>
      </c>
      <c r="S15" s="99"/>
      <c r="T15" s="100"/>
      <c r="U15" s="25"/>
      <c r="V15" s="26"/>
    </row>
    <row r="16" spans="2:21" ht="50.45" customHeight="1" thickBot="1" thickTop="1">
      <c r="B16" s="102" t="s">
        <v>29</v>
      </c>
      <c r="C16" s="102"/>
      <c r="D16" s="102"/>
      <c r="E16" s="102"/>
      <c r="F16" s="102"/>
      <c r="G16" s="102"/>
      <c r="H16" s="102"/>
      <c r="I16" s="27"/>
      <c r="L16" s="9"/>
      <c r="M16" s="9"/>
      <c r="N16" s="9"/>
      <c r="O16" s="28"/>
      <c r="P16" s="28"/>
      <c r="Q16" s="29">
        <f>SUM(P7:P13)</f>
        <v>250500</v>
      </c>
      <c r="R16" s="95">
        <f>SUM(S7:S13)</f>
        <v>0</v>
      </c>
      <c r="S16" s="96"/>
      <c r="T16" s="97"/>
      <c r="U16" s="5"/>
    </row>
    <row r="17" spans="2:19" ht="15.75" thickTop="1">
      <c r="B17" s="94" t="s">
        <v>30</v>
      </c>
      <c r="C17" s="94"/>
      <c r="D17" s="94"/>
      <c r="E17" s="94"/>
      <c r="F17" s="94"/>
      <c r="G17" s="94"/>
      <c r="H17" s="38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2:19" ht="15">
      <c r="B18" s="48"/>
      <c r="C18" s="48"/>
      <c r="D18" s="48"/>
      <c r="E18" s="48"/>
      <c r="F18" s="48"/>
      <c r="G18" s="13"/>
      <c r="H18" s="38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2:19" ht="15">
      <c r="B19" s="48"/>
      <c r="C19" s="48"/>
      <c r="D19" s="48"/>
      <c r="E19" s="48"/>
      <c r="F19" s="48"/>
      <c r="G19" s="13"/>
      <c r="H19" s="38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2:19" ht="15">
      <c r="B20" s="48"/>
      <c r="C20" s="48"/>
      <c r="D20" s="48"/>
      <c r="E20" s="48"/>
      <c r="F20" s="48"/>
      <c r="G20" s="13"/>
      <c r="H20" s="38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2:19" ht="19.9" customHeight="1">
      <c r="B21" s="5"/>
      <c r="C21" s="22"/>
      <c r="D21" s="30"/>
      <c r="E21" s="22"/>
      <c r="F21" s="22"/>
      <c r="G21" s="13"/>
      <c r="H21" s="38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8:19" ht="19.9" customHeight="1">
      <c r="H22" s="37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2:19" ht="19.9" customHeight="1">
      <c r="B23" s="5"/>
      <c r="C23" s="22"/>
      <c r="D23" s="30"/>
      <c r="E23" s="22"/>
      <c r="F23" s="22"/>
      <c r="G23" s="13"/>
      <c r="H23" s="38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2:19" ht="19.9" customHeight="1">
      <c r="B24" s="5"/>
      <c r="C24" s="22"/>
      <c r="D24" s="30"/>
      <c r="E24" s="22"/>
      <c r="F24" s="22"/>
      <c r="G24" s="13"/>
      <c r="H24" s="38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2:19" ht="19.9" customHeight="1">
      <c r="B25" s="5"/>
      <c r="C25" s="22"/>
      <c r="D25" s="30"/>
      <c r="E25" s="22"/>
      <c r="F25" s="22"/>
      <c r="G25" s="13"/>
      <c r="H25" s="38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2:19" ht="19.9" customHeight="1">
      <c r="B26" s="5"/>
      <c r="C26" s="22"/>
      <c r="D26" s="30"/>
      <c r="E26" s="22"/>
      <c r="F26" s="22"/>
      <c r="G26" s="13"/>
      <c r="H26" s="38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2:19" ht="19.9" customHeight="1">
      <c r="B27" s="5"/>
      <c r="C27" s="22"/>
      <c r="D27" s="30"/>
      <c r="E27" s="22"/>
      <c r="F27" s="22"/>
      <c r="G27" s="13"/>
      <c r="H27" s="38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2:19" ht="19.9" customHeight="1">
      <c r="B28" s="5"/>
      <c r="C28" s="22"/>
      <c r="D28" s="30"/>
      <c r="E28" s="22"/>
      <c r="F28" s="22"/>
      <c r="G28" s="13"/>
      <c r="H28" s="38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2:19" ht="19.9" customHeight="1">
      <c r="B29" s="5"/>
      <c r="C29" s="22"/>
      <c r="D29" s="30"/>
      <c r="E29" s="22"/>
      <c r="F29" s="22"/>
      <c r="G29" s="13"/>
      <c r="H29" s="38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2:19" ht="19.9" customHeight="1">
      <c r="B30" s="5"/>
      <c r="C30" s="22"/>
      <c r="D30" s="30"/>
      <c r="E30" s="22"/>
      <c r="F30" s="22"/>
      <c r="G30" s="13"/>
      <c r="H30" s="38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2:19" ht="19.9" customHeight="1">
      <c r="B31" s="5"/>
      <c r="C31" s="22"/>
      <c r="D31" s="30"/>
      <c r="E31" s="22"/>
      <c r="F31" s="22"/>
      <c r="G31" s="13"/>
      <c r="H31" s="38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2:19" ht="19.9" customHeight="1">
      <c r="B32" s="5"/>
      <c r="C32" s="22"/>
      <c r="D32" s="30"/>
      <c r="E32" s="22"/>
      <c r="F32" s="22"/>
      <c r="G32" s="13"/>
      <c r="H32" s="38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2:19" ht="19.9" customHeight="1">
      <c r="B33" s="5"/>
      <c r="C33" s="22"/>
      <c r="D33" s="30"/>
      <c r="E33" s="22"/>
      <c r="F33" s="22"/>
      <c r="G33" s="13"/>
      <c r="H33" s="38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2:19" ht="19.9" customHeight="1">
      <c r="B34" s="5"/>
      <c r="C34" s="22"/>
      <c r="D34" s="30"/>
      <c r="E34" s="22"/>
      <c r="F34" s="22"/>
      <c r="G34" s="13"/>
      <c r="H34" s="38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2:19" ht="19.9" customHeight="1">
      <c r="B35" s="5"/>
      <c r="C35" s="22"/>
      <c r="D35" s="30"/>
      <c r="E35" s="22"/>
      <c r="F35" s="22"/>
      <c r="G35" s="13"/>
      <c r="H35" s="38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2:19" ht="19.9" customHeight="1">
      <c r="B36" s="5"/>
      <c r="C36" s="22"/>
      <c r="D36" s="30"/>
      <c r="E36" s="22"/>
      <c r="F36" s="22"/>
      <c r="G36" s="13"/>
      <c r="H36" s="38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2:19" ht="19.9" customHeight="1">
      <c r="B37" s="5"/>
      <c r="C37" s="22"/>
      <c r="D37" s="30"/>
      <c r="E37" s="22"/>
      <c r="F37" s="22"/>
      <c r="G37" s="13"/>
      <c r="H37" s="38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2:19" ht="19.9" customHeight="1">
      <c r="B38" s="5"/>
      <c r="C38" s="22"/>
      <c r="D38" s="30"/>
      <c r="E38" s="22"/>
      <c r="F38" s="22"/>
      <c r="G38" s="13"/>
      <c r="H38" s="38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2:19" ht="19.9" customHeight="1">
      <c r="B39" s="5"/>
      <c r="C39" s="22"/>
      <c r="D39" s="30"/>
      <c r="E39" s="22"/>
      <c r="F39" s="22"/>
      <c r="G39" s="13"/>
      <c r="H39" s="38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2:19" ht="19.9" customHeight="1">
      <c r="B40" s="5"/>
      <c r="C40" s="22"/>
      <c r="D40" s="30"/>
      <c r="E40" s="22"/>
      <c r="F40" s="22"/>
      <c r="G40" s="13"/>
      <c r="H40" s="38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2:19" ht="19.9" customHeight="1">
      <c r="B41" s="5"/>
      <c r="C41" s="22"/>
      <c r="D41" s="30"/>
      <c r="E41" s="22"/>
      <c r="F41" s="22"/>
      <c r="G41" s="13"/>
      <c r="H41" s="38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2:19" ht="19.9" customHeight="1">
      <c r="B42" s="5"/>
      <c r="C42" s="22"/>
      <c r="D42" s="30"/>
      <c r="E42" s="22"/>
      <c r="F42" s="22"/>
      <c r="G42" s="13"/>
      <c r="H42" s="38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2:19" ht="19.9" customHeight="1">
      <c r="B43" s="5"/>
      <c r="C43" s="22"/>
      <c r="D43" s="30"/>
      <c r="E43" s="22"/>
      <c r="F43" s="22"/>
      <c r="G43" s="13"/>
      <c r="H43" s="38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2:19" ht="19.9" customHeight="1">
      <c r="B44" s="5"/>
      <c r="C44" s="22"/>
      <c r="D44" s="30"/>
      <c r="E44" s="22"/>
      <c r="F44" s="22"/>
      <c r="G44" s="13"/>
      <c r="H44" s="38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2:19" ht="19.9" customHeight="1">
      <c r="B45" s="5"/>
      <c r="C45" s="22"/>
      <c r="D45" s="30"/>
      <c r="E45" s="22"/>
      <c r="F45" s="22"/>
      <c r="G45" s="13"/>
      <c r="H45" s="38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2:19" ht="19.9" customHeight="1">
      <c r="B46" s="5"/>
      <c r="C46" s="22"/>
      <c r="D46" s="30"/>
      <c r="E46" s="22"/>
      <c r="F46" s="22"/>
      <c r="G46" s="13"/>
      <c r="H46" s="38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2:19" ht="19.9" customHeight="1">
      <c r="B47" s="5"/>
      <c r="C47" s="22"/>
      <c r="D47" s="30"/>
      <c r="E47" s="22"/>
      <c r="F47" s="22"/>
      <c r="G47" s="13"/>
      <c r="H47" s="38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2:19" ht="19.9" customHeight="1">
      <c r="B48" s="5"/>
      <c r="C48" s="22"/>
      <c r="D48" s="30"/>
      <c r="E48" s="22"/>
      <c r="F48" s="22"/>
      <c r="G48" s="13"/>
      <c r="H48" s="38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2:19" ht="19.9" customHeight="1">
      <c r="B49" s="5"/>
      <c r="C49" s="22"/>
      <c r="D49" s="30"/>
      <c r="E49" s="22"/>
      <c r="F49" s="22"/>
      <c r="G49" s="13"/>
      <c r="H49" s="38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2:19" ht="19.9" customHeight="1">
      <c r="B50" s="5"/>
      <c r="C50" s="22"/>
      <c r="D50" s="30"/>
      <c r="E50" s="22"/>
      <c r="F50" s="22"/>
      <c r="G50" s="13"/>
      <c r="H50" s="38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2:19" ht="19.9" customHeight="1">
      <c r="B51" s="5"/>
      <c r="C51" s="22"/>
      <c r="D51" s="30"/>
      <c r="E51" s="22"/>
      <c r="F51" s="22"/>
      <c r="G51" s="13"/>
      <c r="H51" s="38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2:19" ht="19.9" customHeight="1">
      <c r="B52" s="5"/>
      <c r="C52" s="22"/>
      <c r="D52" s="30"/>
      <c r="E52" s="22"/>
      <c r="F52" s="22"/>
      <c r="G52" s="13"/>
      <c r="H52" s="38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2:19" ht="19.9" customHeight="1">
      <c r="B53" s="5"/>
      <c r="C53" s="22"/>
      <c r="D53" s="30"/>
      <c r="E53" s="22"/>
      <c r="F53" s="22"/>
      <c r="G53" s="13"/>
      <c r="H53" s="38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2:19" ht="19.9" customHeight="1">
      <c r="B54" s="5"/>
      <c r="C54" s="22"/>
      <c r="D54" s="30"/>
      <c r="E54" s="22"/>
      <c r="F54" s="22"/>
      <c r="G54" s="13"/>
      <c r="H54" s="38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2:19" ht="19.9" customHeight="1">
      <c r="B55" s="5"/>
      <c r="C55" s="22"/>
      <c r="D55" s="30"/>
      <c r="E55" s="22"/>
      <c r="F55" s="22"/>
      <c r="G55" s="13"/>
      <c r="H55" s="38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2:19" ht="19.9" customHeight="1">
      <c r="B56" s="5"/>
      <c r="C56" s="22"/>
      <c r="D56" s="30"/>
      <c r="E56" s="22"/>
      <c r="F56" s="22"/>
      <c r="G56" s="13"/>
      <c r="H56" s="38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2:19" ht="19.9" customHeight="1">
      <c r="B57" s="5"/>
      <c r="C57" s="22"/>
      <c r="D57" s="30"/>
      <c r="E57" s="22"/>
      <c r="F57" s="22"/>
      <c r="G57" s="13"/>
      <c r="H57" s="38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2:19" ht="19.9" customHeight="1">
      <c r="B58" s="5"/>
      <c r="C58" s="22"/>
      <c r="D58" s="30"/>
      <c r="E58" s="22"/>
      <c r="F58" s="22"/>
      <c r="G58" s="13"/>
      <c r="H58" s="38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2:19" ht="19.9" customHeight="1">
      <c r="B59" s="5"/>
      <c r="C59" s="22"/>
      <c r="D59" s="30"/>
      <c r="E59" s="22"/>
      <c r="F59" s="22"/>
      <c r="G59" s="13"/>
      <c r="H59" s="38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2:19" ht="19.9" customHeight="1">
      <c r="B60" s="5"/>
      <c r="C60" s="22"/>
      <c r="D60" s="30"/>
      <c r="E60" s="22"/>
      <c r="F60" s="22"/>
      <c r="G60" s="13"/>
      <c r="H60" s="38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2:19" ht="19.9" customHeight="1">
      <c r="B61" s="5"/>
      <c r="C61" s="22"/>
      <c r="D61" s="30"/>
      <c r="E61" s="22"/>
      <c r="F61" s="22"/>
      <c r="G61" s="13"/>
      <c r="H61" s="38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2:19" ht="19.9" customHeight="1">
      <c r="B62" s="5"/>
      <c r="C62" s="22"/>
      <c r="D62" s="30"/>
      <c r="E62" s="22"/>
      <c r="F62" s="22"/>
      <c r="G62" s="13"/>
      <c r="H62" s="38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2:19" ht="19.9" customHeight="1">
      <c r="B63" s="5"/>
      <c r="C63" s="22"/>
      <c r="D63" s="30"/>
      <c r="E63" s="22"/>
      <c r="F63" s="22"/>
      <c r="G63" s="13"/>
      <c r="H63" s="38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2:19" ht="19.9" customHeight="1">
      <c r="B64" s="5"/>
      <c r="C64" s="22"/>
      <c r="D64" s="30"/>
      <c r="E64" s="22"/>
      <c r="F64" s="22"/>
      <c r="G64" s="13"/>
      <c r="H64" s="38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2:19" ht="19.9" customHeight="1">
      <c r="B65" s="5"/>
      <c r="C65" s="22"/>
      <c r="D65" s="30"/>
      <c r="E65" s="22"/>
      <c r="F65" s="22"/>
      <c r="G65" s="13"/>
      <c r="H65" s="38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2:19" ht="19.9" customHeight="1">
      <c r="B66" s="5"/>
      <c r="C66" s="22"/>
      <c r="D66" s="30"/>
      <c r="E66" s="22"/>
      <c r="F66" s="22"/>
      <c r="G66" s="13"/>
      <c r="H66" s="38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2:19" ht="19.9" customHeight="1">
      <c r="B67" s="5"/>
      <c r="C67" s="22"/>
      <c r="D67" s="30"/>
      <c r="E67" s="22"/>
      <c r="F67" s="22"/>
      <c r="G67" s="13"/>
      <c r="H67" s="38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2:19" ht="19.9" customHeight="1">
      <c r="B68" s="5"/>
      <c r="C68" s="22"/>
      <c r="D68" s="30"/>
      <c r="E68" s="22"/>
      <c r="F68" s="22"/>
      <c r="G68" s="13"/>
      <c r="H68" s="38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2:19" ht="19.9" customHeight="1">
      <c r="B69" s="5"/>
      <c r="C69" s="22"/>
      <c r="D69" s="30"/>
      <c r="E69" s="22"/>
      <c r="F69" s="22"/>
      <c r="G69" s="13"/>
      <c r="H69" s="38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2:19" ht="19.9" customHeight="1">
      <c r="B70" s="5"/>
      <c r="C70" s="22"/>
      <c r="D70" s="30"/>
      <c r="E70" s="22"/>
      <c r="F70" s="22"/>
      <c r="G70" s="13"/>
      <c r="H70" s="38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2:19" ht="19.9" customHeight="1">
      <c r="B71" s="5"/>
      <c r="C71" s="22"/>
      <c r="D71" s="30"/>
      <c r="E71" s="22"/>
      <c r="F71" s="22"/>
      <c r="G71" s="13"/>
      <c r="H71" s="38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2:19" ht="19.9" customHeight="1">
      <c r="B72" s="5"/>
      <c r="C72" s="22"/>
      <c r="D72" s="30"/>
      <c r="E72" s="22"/>
      <c r="F72" s="22"/>
      <c r="G72" s="13"/>
      <c r="H72" s="38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2:19" ht="19.9" customHeight="1">
      <c r="B73" s="5"/>
      <c r="C73" s="22"/>
      <c r="D73" s="30"/>
      <c r="E73" s="22"/>
      <c r="F73" s="22"/>
      <c r="G73" s="13"/>
      <c r="H73" s="38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2:19" ht="19.9" customHeight="1">
      <c r="B74" s="5"/>
      <c r="C74" s="22"/>
      <c r="D74" s="30"/>
      <c r="E74" s="22"/>
      <c r="F74" s="22"/>
      <c r="G74" s="13"/>
      <c r="H74" s="38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2:19" ht="19.9" customHeight="1">
      <c r="B75" s="5"/>
      <c r="C75" s="22"/>
      <c r="D75" s="30"/>
      <c r="E75" s="22"/>
      <c r="F75" s="22"/>
      <c r="G75" s="13"/>
      <c r="H75" s="38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2:19" ht="19.9" customHeight="1">
      <c r="B76" s="5"/>
      <c r="C76" s="22"/>
      <c r="D76" s="30"/>
      <c r="E76" s="22"/>
      <c r="F76" s="22"/>
      <c r="G76" s="13"/>
      <c r="H76" s="38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2:19" ht="19.9" customHeight="1">
      <c r="B77" s="5"/>
      <c r="C77" s="22"/>
      <c r="D77" s="30"/>
      <c r="E77" s="22"/>
      <c r="F77" s="22"/>
      <c r="G77" s="13"/>
      <c r="H77" s="38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2:19" ht="19.9" customHeight="1">
      <c r="B78" s="5"/>
      <c r="C78" s="22"/>
      <c r="D78" s="30"/>
      <c r="E78" s="22"/>
      <c r="F78" s="22"/>
      <c r="G78" s="13"/>
      <c r="H78" s="38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2:19" ht="19.9" customHeight="1">
      <c r="B79" s="5"/>
      <c r="C79" s="22"/>
      <c r="D79" s="30"/>
      <c r="E79" s="22"/>
      <c r="F79" s="22"/>
      <c r="G79" s="13"/>
      <c r="H79" s="38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2:19" ht="19.9" customHeight="1">
      <c r="B80" s="5"/>
      <c r="C80" s="22"/>
      <c r="D80" s="30"/>
      <c r="E80" s="22"/>
      <c r="F80" s="22"/>
      <c r="G80" s="13"/>
      <c r="H80" s="38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2:19" ht="19.9" customHeight="1">
      <c r="B81" s="5"/>
      <c r="C81" s="22"/>
      <c r="D81" s="30"/>
      <c r="E81" s="22"/>
      <c r="F81" s="22"/>
      <c r="G81" s="13"/>
      <c r="H81" s="38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2:19" ht="19.9" customHeight="1">
      <c r="B82" s="5"/>
      <c r="C82" s="22"/>
      <c r="D82" s="30"/>
      <c r="E82" s="22"/>
      <c r="F82" s="22"/>
      <c r="G82" s="13"/>
      <c r="H82" s="38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2:19" ht="19.9" customHeight="1">
      <c r="B83" s="5"/>
      <c r="C83" s="22"/>
      <c r="D83" s="30"/>
      <c r="E83" s="22"/>
      <c r="F83" s="22"/>
      <c r="G83" s="13"/>
      <c r="H83" s="38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2:19" ht="19.9" customHeight="1">
      <c r="B84" s="5"/>
      <c r="C84" s="22"/>
      <c r="D84" s="30"/>
      <c r="E84" s="22"/>
      <c r="F84" s="22"/>
      <c r="G84" s="13"/>
      <c r="H84" s="38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2:19" ht="19.9" customHeight="1">
      <c r="B85" s="5"/>
      <c r="C85" s="22"/>
      <c r="D85" s="30"/>
      <c r="E85" s="22"/>
      <c r="F85" s="22"/>
      <c r="G85" s="13"/>
      <c r="H85" s="38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2:19" ht="19.9" customHeight="1">
      <c r="B86" s="5"/>
      <c r="C86" s="22"/>
      <c r="D86" s="30"/>
      <c r="E86" s="22"/>
      <c r="F86" s="22"/>
      <c r="G86" s="13"/>
      <c r="H86" s="38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2:19" ht="19.9" customHeight="1">
      <c r="B87" s="5"/>
      <c r="C87" s="22"/>
      <c r="D87" s="30"/>
      <c r="E87" s="22"/>
      <c r="F87" s="22"/>
      <c r="G87" s="13"/>
      <c r="H87" s="38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2:19" ht="19.9" customHeight="1">
      <c r="B88" s="5"/>
      <c r="C88" s="22"/>
      <c r="D88" s="30"/>
      <c r="E88" s="22"/>
      <c r="F88" s="22"/>
      <c r="G88" s="13"/>
      <c r="H88" s="38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2:19" ht="19.9" customHeight="1">
      <c r="B89" s="5"/>
      <c r="C89" s="22"/>
      <c r="D89" s="30"/>
      <c r="E89" s="22"/>
      <c r="F89" s="22"/>
      <c r="G89" s="13"/>
      <c r="H89" s="38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2:19" ht="19.9" customHeight="1">
      <c r="B90" s="5"/>
      <c r="C90" s="22"/>
      <c r="D90" s="30"/>
      <c r="E90" s="22"/>
      <c r="F90" s="22"/>
      <c r="G90" s="13"/>
      <c r="H90" s="38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2:19" ht="19.9" customHeight="1">
      <c r="B91" s="5"/>
      <c r="C91" s="22"/>
      <c r="D91" s="30"/>
      <c r="E91" s="22"/>
      <c r="F91" s="22"/>
      <c r="G91" s="13"/>
      <c r="H91" s="38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2:19" ht="19.9" customHeight="1">
      <c r="B92" s="5"/>
      <c r="C92" s="22"/>
      <c r="D92" s="30"/>
      <c r="E92" s="22"/>
      <c r="F92" s="22"/>
      <c r="G92" s="13"/>
      <c r="H92" s="38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2:19" ht="19.9" customHeight="1">
      <c r="B93" s="5"/>
      <c r="C93" s="22"/>
      <c r="D93" s="30"/>
      <c r="E93" s="22"/>
      <c r="F93" s="22"/>
      <c r="G93" s="13"/>
      <c r="H93" s="38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2:19" ht="19.9" customHeight="1">
      <c r="B94" s="5"/>
      <c r="C94" s="22"/>
      <c r="D94" s="30"/>
      <c r="E94" s="22"/>
      <c r="F94" s="22"/>
      <c r="G94" s="13"/>
      <c r="H94" s="38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2:19" ht="19.9" customHeight="1">
      <c r="B95" s="5"/>
      <c r="C95" s="22"/>
      <c r="D95" s="30"/>
      <c r="E95" s="22"/>
      <c r="F95" s="22"/>
      <c r="G95" s="13"/>
      <c r="H95" s="38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2:19" ht="19.9" customHeight="1">
      <c r="B96" s="5"/>
      <c r="C96" s="22"/>
      <c r="D96" s="30"/>
      <c r="E96" s="22"/>
      <c r="F96" s="22"/>
      <c r="G96" s="13"/>
      <c r="H96" s="38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2:19" ht="19.9" customHeight="1">
      <c r="B97" s="5"/>
      <c r="C97" s="22"/>
      <c r="D97" s="30"/>
      <c r="E97" s="22"/>
      <c r="F97" s="22"/>
      <c r="G97" s="13"/>
      <c r="H97" s="38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2:19" ht="19.9" customHeight="1">
      <c r="B98" s="5"/>
      <c r="C98" s="22"/>
      <c r="D98" s="30"/>
      <c r="E98" s="22"/>
      <c r="F98" s="22"/>
      <c r="G98" s="13"/>
      <c r="H98" s="38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2:19" ht="19.9" customHeight="1">
      <c r="B99" s="5"/>
      <c r="C99" s="22"/>
      <c r="D99" s="30"/>
      <c r="E99" s="22"/>
      <c r="F99" s="22"/>
      <c r="G99" s="13"/>
      <c r="H99" s="38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2:19" ht="19.9" customHeight="1">
      <c r="B100" s="5"/>
      <c r="C100" s="22"/>
      <c r="D100" s="30"/>
      <c r="E100" s="22"/>
      <c r="F100" s="22"/>
      <c r="G100" s="13"/>
      <c r="H100" s="38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2:19" ht="19.9" customHeight="1">
      <c r="B101" s="5"/>
      <c r="C101" s="22"/>
      <c r="D101" s="30"/>
      <c r="E101" s="22"/>
      <c r="F101" s="22"/>
      <c r="G101" s="13"/>
      <c r="H101" s="38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2:16" ht="19.9" customHeight="1">
      <c r="B102" s="5"/>
      <c r="C102" s="22"/>
      <c r="D102" s="30"/>
      <c r="E102" s="22"/>
      <c r="F102" s="22"/>
      <c r="G102" s="13"/>
      <c r="H102" s="38"/>
      <c r="I102" s="11"/>
      <c r="J102" s="11"/>
      <c r="K102" s="11"/>
      <c r="L102" s="11"/>
      <c r="M102" s="11"/>
      <c r="N102" s="6"/>
      <c r="O102" s="6"/>
      <c r="P102" s="6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9.9" customHeight="1">
      <c r="C107" s="5"/>
      <c r="E107" s="5"/>
      <c r="F107" s="5"/>
      <c r="J107" s="5"/>
    </row>
    <row r="108" spans="3:10" ht="19.9" customHeight="1">
      <c r="C108" s="5"/>
      <c r="E108" s="5"/>
      <c r="F108" s="5"/>
      <c r="J108" s="5"/>
    </row>
    <row r="109" spans="3:10" ht="19.9" customHeight="1">
      <c r="C109" s="5"/>
      <c r="E109" s="5"/>
      <c r="F109" s="5"/>
      <c r="J109" s="5"/>
    </row>
    <row r="110" spans="3:10" ht="19.9" customHeight="1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</sheetData>
  <sheetProtection algorithmName="SHA-512" hashValue="bRNaXaF/mgmqTJB8dcqZPcCNoMspvpxCIF0rixYw1Quti2k3+EPM1vMO0c3D9TpsbzI1IhiT09KMw1ajOQHr0w==" saltValue="qiY5JxD1euyz3oqXQ8ou+A==" spinCount="100000" sheet="1" objects="1" scenarios="1"/>
  <mergeCells count="14">
    <mergeCell ref="U7:U13"/>
    <mergeCell ref="M7:M13"/>
    <mergeCell ref="N7:N13"/>
    <mergeCell ref="O7:O13"/>
    <mergeCell ref="B1:D1"/>
    <mergeCell ref="G5:H5"/>
    <mergeCell ref="B17:G17"/>
    <mergeCell ref="R16:T16"/>
    <mergeCell ref="R15:T15"/>
    <mergeCell ref="B15:G15"/>
    <mergeCell ref="B16:H16"/>
    <mergeCell ref="I7:I13"/>
    <mergeCell ref="J7:J13"/>
    <mergeCell ref="K7:K13"/>
  </mergeCells>
  <conditionalFormatting sqref="B7:B13 D7:D13">
    <cfRule type="containsBlanks" priority="84" dxfId="11">
      <formula>LEN(TRIM(B7))=0</formula>
    </cfRule>
  </conditionalFormatting>
  <conditionalFormatting sqref="B7:B13">
    <cfRule type="cellIs" priority="81" dxfId="10" operator="greaterThanOrEqual">
      <formula>1</formula>
    </cfRule>
  </conditionalFormatting>
  <conditionalFormatting sqref="T7:T13">
    <cfRule type="cellIs" priority="68" dxfId="9" operator="equal">
      <formula>"VYHOVUJE"</formula>
    </cfRule>
  </conditionalFormatting>
  <conditionalFormatting sqref="T7:T13">
    <cfRule type="cellIs" priority="67" dxfId="8" operator="equal">
      <formula>"NEVYHOVUJE"</formula>
    </cfRule>
  </conditionalFormatting>
  <conditionalFormatting sqref="G7:H7 R7:R13 G8:G13">
    <cfRule type="containsBlanks" priority="61" dxfId="3">
      <formula>LEN(TRIM(G7))=0</formula>
    </cfRule>
  </conditionalFormatting>
  <conditionalFormatting sqref="G7:H7 R7:R13 G8:G13">
    <cfRule type="notContainsBlanks" priority="59" dxfId="2">
      <formula>LEN(TRIM(G7))&gt;0</formula>
    </cfRule>
  </conditionalFormatting>
  <conditionalFormatting sqref="G7:H7 R7:R13 G8:G13">
    <cfRule type="notContainsBlanks" priority="58" dxfId="1">
      <formula>LEN(TRIM(G7))&gt;0</formula>
    </cfRule>
  </conditionalFormatting>
  <conditionalFormatting sqref="G7:H7 G8:G13">
    <cfRule type="notContainsBlanks" priority="57" dxfId="0">
      <formula>LEN(TRIM(G7))&gt;0</formula>
    </cfRule>
  </conditionalFormatting>
  <conditionalFormatting sqref="H11:H13">
    <cfRule type="containsBlanks" priority="4" dxfId="3">
      <formula>LEN(TRIM(H11))=0</formula>
    </cfRule>
  </conditionalFormatting>
  <conditionalFormatting sqref="H11:H13">
    <cfRule type="notContainsBlanks" priority="3" dxfId="2">
      <formula>LEN(TRIM(H11))&gt;0</formula>
    </cfRule>
  </conditionalFormatting>
  <conditionalFormatting sqref="H11:H13">
    <cfRule type="notContainsBlanks" priority="2" dxfId="1">
      <formula>LEN(TRIM(H11))&gt;0</formula>
    </cfRule>
  </conditionalFormatting>
  <conditionalFormatting sqref="H11:H13">
    <cfRule type="notContainsBlanks" priority="1" dxfId="0">
      <formula>LEN(TRIM(H11))&gt;0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3">
      <formula1>"ks,bal,sada,m,"</formula1>
    </dataValidation>
    <dataValidation type="list" allowBlank="1" showInputMessage="1" showErrorMessage="1" sqref="V7:V13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2022-10-25T07:21:51Z</cp:lastPrinted>
  <dcterms:created xsi:type="dcterms:W3CDTF">2014-03-05T12:43:32Z</dcterms:created>
  <dcterms:modified xsi:type="dcterms:W3CDTF">2022-11-10T06:36:57Z</dcterms:modified>
  <cp:category/>
  <cp:version/>
  <cp:contentType/>
  <cp:contentStatus/>
  <cp:revision>3</cp:revision>
</cp:coreProperties>
</file>