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47 NPO\2 změna ZD\"/>
    </mc:Choice>
  </mc:AlternateContent>
  <xr:revisionPtr revIDLastSave="0" documentId="13_ncr:1_{14003BD8-3624-4C53-8899-965BBEEC0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S8" i="1"/>
  <c r="O8" i="1"/>
  <c r="R7" i="1" l="1"/>
  <c r="Q12" i="1" s="1"/>
  <c r="O7" i="1"/>
  <c r="P12" i="1" s="1"/>
  <c r="S7" i="1" l="1"/>
</calcChain>
</file>

<file path=xl/sharedStrings.xml><?xml version="1.0" encoding="utf-8"?>
<sst xmlns="http://schemas.openxmlformats.org/spreadsheetml/2006/main" count="51" uniqueCount="43">
  <si>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</si>
  <si>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</si>
  <si>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</si>
  <si>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</si>
  <si>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</si>
  <si>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</si>
  <si>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</si>
  <si>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</si>
  <si>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</si>
  <si>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</si>
  <si>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</si>
  <si>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</si>
  <si>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30195200-4 - Elektronické tabule a příslušenství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</si>
  <si>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</si>
  <si>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</si>
  <si>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</si>
  <si>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</si>
  <si>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</si>
  <si>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</si>
  <si>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</si>
  <si>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</si>
  <si>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</si>
  <si>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</si>
  <si>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</si>
  <si>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</si>
  <si>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</si>
  <si>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</si>
  <si>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</si>
  <si>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</si>
  <si>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</si>
  <si>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047 - 2022</t>
  </si>
  <si>
    <t>Velkoformátový dotykový interaktivní displej 96-98"</t>
  </si>
  <si>
    <t>Samostatná faktura</t>
  </si>
  <si>
    <t>Ing. Michal Mrázek,
Tel.: 37763 4802</t>
  </si>
  <si>
    <t>Termín dodání</t>
  </si>
  <si>
    <t>Velkoformátový dotykový interaktivní displej 85-88" s konferenčním setem</t>
  </si>
  <si>
    <t xml:space="preserve">Národní plán obnovy pro oblast vysokých škol
pro roky 2022–2024
Název projektu: Digitalizace a rozvoj flexibilních forem vzdělávání na ZČU - DIGIFLEX
Číslo projektu: NPO_ZČU_MSMT-16584/2022
</t>
  </si>
  <si>
    <t>Národní plán obnovy pro oblast vysokých škol
pro roky 2022–2024
Název projektu: Digitalizace a rozvoj flexibilních forem vzdělávání na ZČU - DIGIFLEX
Číslo projektu: NPO_ZČU_MSMT-16584/2022</t>
  </si>
  <si>
    <t xml:space="preserve">Úhlopříčka monitoru 96 - 98".
Panel IPS, anti glare sklo, nulová vzduchová mezera.
Rozlišení min. 3840 x 2160 (8.3 megapixel 4K UHD).
Formát obrazu 16 : 9.
Jas min. 400 cd/m².
Propustnost světla min. 88 %.
Kontrast min. 1 200 : 1.  Dynamický kontrast min. 3 500 : 1.
Čas reakce max. 8 ms.
Barevná podpora min. 1,07B 10 bit.
Horizontální frekvence 30 - 80 kHz.
Velikost bodů max. 0,57 mm.
Úhel pohledu min. 178 stupňů.
Počet dotykových bodů min. 20, přesnost dotyku + - 1 mm.
Způsob dotyku stylus a prst.
Podporované OS: Windows a Linux, Plug and Play.
Vstupy min.: VGA, HDMI, USB-C, mini jack, RS-232c, LAN.
Výstupy min.: HDMI, USB, audio Mini jack.
Reproduktory min. 2x15 W, OPS PC slot, WIFI, Jazykové OSD v ČJ.
Certifikát CE.
Napájení 230 V 50 Hz.
Rozměry (šxvxd) max. 2300 x 1350 x 95 mm.
Hmotnost max. 105 kg.
Včetně originálního nástěnného držáku se standardem VESA.  
Záruka min. 2 roky.
Bez montáže.
Třída energetické účinnosti v rozpětí A až G. </t>
  </si>
  <si>
    <r>
      <t xml:space="preserve">Velkoformátový dotykový interaktivní displej s konferenčním setem. 
Úhlopříčka monitoru 85 - 88".
Panel IPS, anti glare sklo, nulová vzduchová mezera.
Rozlišení min. 3840 x 2160 (8.3 megapixel 4K UHD).
Formát obrazu 16 : 9.  
Jas min. 400 cd/m².
Propustnost světla min. 88 %.
Kontrast min. 1 200 : 1. Dynamický kontrast min. 3 500 : 1.
Čas reakce max. 8 ms.
Barevná podpora min. 1,07B 10 bit.
Horizontální frekvence 30 - 80 kHz.
Velikost bodů max. 0,5 mm.
Úhel pohledu min. 178 stupňů.
Počet dotykových bodů min. 20, přesnost dotyku + - 1 mm.
Způsob dotyku stylus a prst.
Podporované OS: Windows a Linux, Plug and Play.
Vstupy min.: VGA, HDMI, USB-C, mini jack, RS-232c, LAN.
Výstupy min.:  USB, audio Mini jack.
Reproduktory min. 2x15 W, OPS PC slot, WIFI, Jazykové OSD v ČJ.
Certifikát CE.
Napájení 230 V 50 Hz. 
Rozměry displeje (šxvxd) max. 2000 x 1200 x 86 mm.
Hmotnost displeje max. 65 kg.
Včetně originálního nástěnného držáku se standardem VESA. 
Záruka min. 2 roky.
Bez montáže.
Třída energetické účinnosti v rozpětí A až G. 
</t>
    </r>
    <r>
      <rPr>
        <b/>
        <sz val="11"/>
        <rFont val="Calibri"/>
        <family val="2"/>
        <charset val="238"/>
        <scheme val="minor"/>
      </rPr>
      <t xml:space="preserve">Videokonferenční set </t>
    </r>
    <r>
      <rPr>
        <b/>
        <sz val="11"/>
        <color rgb="FFFF0000"/>
        <rFont val="Calibri"/>
        <family val="2"/>
        <charset val="238"/>
        <scheme val="minor"/>
      </rPr>
      <t>(kamera + jednotka hlasitého odposlechu)</t>
    </r>
    <r>
      <rPr>
        <b/>
        <sz val="11"/>
        <rFont val="Calibri"/>
        <family val="2"/>
        <charset val="238"/>
        <scheme val="minor"/>
      </rPr>
      <t xml:space="preserve"> rozšířený o externí mikrofon: 
</t>
    </r>
    <r>
      <rPr>
        <sz val="11"/>
        <rFont val="Calibri"/>
        <family val="2"/>
        <charset val="238"/>
        <scheme val="minor"/>
      </rPr>
      <t xml:space="preserve">video FULL HD (1920 x 1080 px), stereo zvuk, autofocus, zorný úhel 90°, podporovaný OS MS Windows, Mac OS. 
</t>
    </r>
    <r>
      <rPr>
        <b/>
        <sz val="11"/>
        <rFont val="Calibri"/>
        <family val="2"/>
        <charset val="238"/>
        <scheme val="minor"/>
      </rPr>
      <t>Externí všesměrový konferenční mikrofon</t>
    </r>
    <r>
      <rPr>
        <sz val="11"/>
        <rFont val="Calibri"/>
        <family val="2"/>
        <charset val="238"/>
        <scheme val="minor"/>
      </rPr>
      <t xml:space="preserve">: frekvence minimálně </t>
    </r>
    <r>
      <rPr>
        <sz val="11"/>
        <color rgb="FFFF0000"/>
        <rFont val="Calibri"/>
        <family val="2"/>
        <charset val="238"/>
        <scheme val="minor"/>
      </rPr>
      <t>v rozsahu 100 Hz max. 11000 Hz</t>
    </r>
    <r>
      <rPr>
        <sz val="11"/>
        <rFont val="Calibri"/>
        <family val="2"/>
        <charset val="238"/>
        <scheme val="minor"/>
      </rPr>
      <t xml:space="preserve">, připojení bluetooth. </t>
    </r>
  </si>
  <si>
    <t>do 10.12.2022</t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</si>
  <si>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 211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sz val="11"/>
        <color rgb="FFFF0000"/>
        <rFont val="Calibri"/>
        <family val="2"/>
        <charset val="238"/>
        <scheme val="minor"/>
      </rPr>
      <t xml:space="preserve"> 1.patro</t>
    </r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</si>
  <si>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</t>
    </r>
    <r>
      <rPr>
        <b/>
        <sz val="11"/>
        <color rgb="FFFF0000"/>
        <rFont val="Calibri"/>
        <family val="2"/>
        <charset val="238"/>
        <scheme val="minor"/>
      </rPr>
      <t xml:space="preserve"> 211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sz val="11"/>
        <color rgb="FFFF0000"/>
        <rFont val="Calibri"/>
        <family val="2"/>
        <charset val="238"/>
        <scheme val="minor"/>
      </rPr>
      <t xml:space="preserve"> 1.patro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</si>
</sst>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10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0" fontId="6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0" borderId="7" xfId="0" applyNumberFormat="1" applyBorder="1" applyAlignment="1">
      <alignment horizontal="right" vertical="center" indent="1"/>
    </xf>
    <xf numFmtId="164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right" vertical="center" indent="1"/>
    </xf>
    <xf numFmtId="164" fontId="9" fillId="3" borderId="7" xfId="0" applyNumberFormat="1" applyFont="1" applyFill="1" applyBorder="1" applyAlignment="1">
      <alignment horizontal="right" vertical="center" indent="1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topLeftCell="A4" zoomScale="64" zoomScaleNormal="64" workbookViewId="0">
      <selection activeCell="Q8" sqref="Q8:Q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21.140625" style="1" customWidth="1"/>
    <col min="7" max="7" width="27.85546875" style="1" customWidth="1"/>
    <col min="8" max="8" width="27.28515625" style="1" customWidth="1"/>
    <col min="9" max="9" width="21.42578125" style="1" customWidth="1"/>
    <col min="10" max="10" width="16.5703125" style="1" customWidth="1"/>
    <col min="11" max="11" width="49.5703125" customWidth="1"/>
    <col min="12" max="12" width="21.7109375" customWidth="1"/>
    <col min="13" max="13" width="41.5703125" style="1" customWidth="1"/>
    <col min="14" max="14" width="28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7.28515625" style="4" customWidth="1"/>
  </cols>
  <sheetData>
    <row r="1" spans="1:21" s="5" customFormat="1" ht="42.6" customHeight="1" x14ac:dyDescent="0.25">
      <c r="B1" s="65" t="s">
        <v>30</v>
      </c>
      <c r="C1" s="66"/>
      <c r="D1" s="66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2" t="s">
        <v>5</v>
      </c>
      <c r="H6" s="44" t="s">
        <v>27</v>
      </c>
      <c r="I6" s="35" t="s">
        <v>16</v>
      </c>
      <c r="J6" s="35" t="s">
        <v>17</v>
      </c>
      <c r="K6" s="24" t="s">
        <v>29</v>
      </c>
      <c r="L6" s="39" t="s">
        <v>18</v>
      </c>
      <c r="M6" s="35" t="s">
        <v>19</v>
      </c>
      <c r="N6" s="24" t="s">
        <v>34</v>
      </c>
      <c r="O6" s="35" t="s">
        <v>20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21</v>
      </c>
      <c r="U6" s="35" t="s">
        <v>22</v>
      </c>
    </row>
    <row r="7" spans="1:21" s="5" customFormat="1" ht="409.5" customHeight="1" thickTop="1" thickBot="1" x14ac:dyDescent="0.3">
      <c r="A7" s="27"/>
      <c r="B7" s="45">
        <v>1</v>
      </c>
      <c r="C7" s="46" t="s">
        <v>31</v>
      </c>
      <c r="D7" s="47">
        <v>1</v>
      </c>
      <c r="E7" s="48" t="s">
        <v>23</v>
      </c>
      <c r="F7" s="49" t="s">
        <v>38</v>
      </c>
      <c r="G7" s="59"/>
      <c r="H7" s="59"/>
      <c r="I7" s="46" t="s">
        <v>32</v>
      </c>
      <c r="J7" s="50" t="s">
        <v>28</v>
      </c>
      <c r="K7" s="55" t="s">
        <v>36</v>
      </c>
      <c r="L7" s="46" t="s">
        <v>33</v>
      </c>
      <c r="M7" s="57" t="s">
        <v>41</v>
      </c>
      <c r="N7" s="56" t="s">
        <v>40</v>
      </c>
      <c r="O7" s="51">
        <f>D7*P7</f>
        <v>160000</v>
      </c>
      <c r="P7" s="52">
        <v>160000</v>
      </c>
      <c r="Q7" s="58"/>
      <c r="R7" s="53">
        <f>D7*Q7</f>
        <v>0</v>
      </c>
      <c r="S7" s="54" t="str">
        <f t="shared" ref="S7" si="0">IF(ISNUMBER(Q7), IF(Q7&gt;P7,"NEVYHOVUJE","VYHOVUJE")," ")</f>
        <v xml:space="preserve"> </v>
      </c>
      <c r="T7" s="48"/>
      <c r="U7" s="48" t="s">
        <v>12</v>
      </c>
    </row>
    <row r="8" spans="1:21" s="5" customFormat="1" ht="373.5" customHeight="1" x14ac:dyDescent="0.25">
      <c r="A8" s="27"/>
      <c r="B8" s="72">
        <v>2</v>
      </c>
      <c r="C8" s="74" t="s">
        <v>35</v>
      </c>
      <c r="D8" s="76">
        <v>3</v>
      </c>
      <c r="E8" s="78" t="s">
        <v>23</v>
      </c>
      <c r="F8" s="80" t="s">
        <v>39</v>
      </c>
      <c r="G8" s="82"/>
      <c r="H8" s="82"/>
      <c r="I8" s="74" t="s">
        <v>32</v>
      </c>
      <c r="J8" s="84" t="s">
        <v>28</v>
      </c>
      <c r="K8" s="74" t="s">
        <v>37</v>
      </c>
      <c r="L8" s="94" t="s">
        <v>33</v>
      </c>
      <c r="M8" s="96" t="s">
        <v>42</v>
      </c>
      <c r="N8" s="97" t="s">
        <v>40</v>
      </c>
      <c r="O8" s="86">
        <f>D8*P8</f>
        <v>261000</v>
      </c>
      <c r="P8" s="99">
        <v>87000</v>
      </c>
      <c r="Q8" s="88"/>
      <c r="R8" s="90">
        <f>D8*Q8</f>
        <v>0</v>
      </c>
      <c r="S8" s="92" t="str">
        <f t="shared" ref="S8" si="1">IF(ISNUMBER(Q8), IF(Q8&gt;P8,"NEVYHOVUJE","VYHOVUJE")," ")</f>
        <v xml:space="preserve"> </v>
      </c>
      <c r="T8" s="78"/>
      <c r="U8" s="78" t="s">
        <v>12</v>
      </c>
    </row>
    <row r="9" spans="1:21" s="5" customFormat="1" ht="156.75" customHeight="1" thickBot="1" x14ac:dyDescent="0.3">
      <c r="A9" s="27"/>
      <c r="B9" s="73"/>
      <c r="C9" s="75"/>
      <c r="D9" s="77"/>
      <c r="E9" s="79"/>
      <c r="F9" s="81"/>
      <c r="G9" s="83"/>
      <c r="H9" s="83"/>
      <c r="I9" s="75"/>
      <c r="J9" s="85"/>
      <c r="K9" s="75"/>
      <c r="L9" s="95"/>
      <c r="M9" s="75"/>
      <c r="N9" s="98"/>
      <c r="O9" s="87"/>
      <c r="P9" s="100"/>
      <c r="Q9" s="89"/>
      <c r="R9" s="91"/>
      <c r="S9" s="93"/>
      <c r="T9" s="79"/>
      <c r="U9" s="79"/>
    </row>
    <row r="10" spans="1:21" ht="13.5" customHeight="1" thickTop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40"/>
      <c r="S10" s="5"/>
      <c r="T10" s="5"/>
    </row>
    <row r="11" spans="1:21" ht="49.5" customHeight="1" thickTop="1" thickBot="1" x14ac:dyDescent="0.3">
      <c r="A11" s="5"/>
      <c r="B11" s="67" t="s">
        <v>26</v>
      </c>
      <c r="C11" s="68"/>
      <c r="D11" s="68"/>
      <c r="E11" s="68"/>
      <c r="F11" s="68"/>
      <c r="G11" s="68"/>
      <c r="H11" s="41"/>
      <c r="I11" s="28"/>
      <c r="J11" s="28"/>
      <c r="K11" s="28"/>
      <c r="L11" s="8"/>
      <c r="M11" s="8"/>
      <c r="N11" s="29"/>
      <c r="O11" s="29"/>
      <c r="P11" s="30" t="s">
        <v>10</v>
      </c>
      <c r="Q11" s="69" t="s">
        <v>11</v>
      </c>
      <c r="R11" s="70"/>
      <c r="S11" s="71"/>
      <c r="T11" s="22"/>
      <c r="U11" s="31"/>
    </row>
    <row r="12" spans="1:21" ht="53.25" customHeight="1" thickTop="1" thickBot="1" x14ac:dyDescent="0.3">
      <c r="A12" s="5"/>
      <c r="B12" s="64" t="s">
        <v>24</v>
      </c>
      <c r="C12" s="64"/>
      <c r="D12" s="64"/>
      <c r="E12" s="64"/>
      <c r="F12" s="64"/>
      <c r="G12" s="64"/>
      <c r="H12" s="64"/>
      <c r="I12" s="32"/>
      <c r="L12" s="12"/>
      <c r="M12" s="12"/>
      <c r="N12" s="33"/>
      <c r="O12" s="33"/>
      <c r="P12" s="34">
        <f>SUM(O7:O9)</f>
        <v>421000</v>
      </c>
      <c r="Q12" s="60">
        <f>SUM(R7:R9)</f>
        <v>0</v>
      </c>
      <c r="R12" s="61"/>
      <c r="S12" s="62"/>
      <c r="T12" s="5"/>
    </row>
    <row r="13" spans="1:21" ht="15.75" thickTop="1" x14ac:dyDescent="0.25">
      <c r="A13" s="5"/>
      <c r="B13" s="63" t="s">
        <v>25</v>
      </c>
      <c r="C13" s="63"/>
      <c r="D13" s="63"/>
      <c r="E13" s="63"/>
      <c r="F13" s="63"/>
      <c r="K13" s="5"/>
      <c r="L13" s="5"/>
      <c r="P13" s="5"/>
      <c r="Q13" s="5"/>
      <c r="R13" s="5"/>
      <c r="S13" s="5"/>
      <c r="T13" s="5"/>
    </row>
    <row r="14" spans="1:21" ht="14.25" customHeight="1" x14ac:dyDescent="0.25">
      <c r="A14" s="5"/>
      <c r="K14" s="5"/>
      <c r="L14" s="5"/>
      <c r="P14" s="5"/>
      <c r="Q14" s="5"/>
      <c r="R14" s="5"/>
      <c r="S14" s="5"/>
      <c r="T14" s="5"/>
    </row>
    <row r="15" spans="1:21" ht="14.25" customHeight="1" x14ac:dyDescent="0.25">
      <c r="A15" s="5"/>
      <c r="B15" s="5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B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B32" s="5"/>
      <c r="K32" s="5"/>
      <c r="L32" s="5"/>
      <c r="P32" s="5"/>
      <c r="Q32" s="5"/>
      <c r="R32" s="5"/>
      <c r="S32" s="5"/>
      <c r="T32" s="5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dP7qmrzgX7qn1y3Y13K6UCsMNX0hV+e2SHmRWWjizuTfn76qmvGnMJT0JkYTzWwRNg7FMFEXfEBJZo2TF7okgg==" saltValue="bREksWieNb5ZDr+3sB5BUQ==" spinCount="100000" sheet="1" objects="1" scenarios="1"/>
  <mergeCells count="26">
    <mergeCell ref="U8:U9"/>
    <mergeCell ref="T8:T9"/>
    <mergeCell ref="P8:P9"/>
    <mergeCell ref="O8:O9"/>
    <mergeCell ref="Q8:Q9"/>
    <mergeCell ref="R8:R9"/>
    <mergeCell ref="S8:S9"/>
    <mergeCell ref="L8:L9"/>
    <mergeCell ref="M8:M9"/>
    <mergeCell ref="N8:N9"/>
    <mergeCell ref="Q12:S12"/>
    <mergeCell ref="B13:F13"/>
    <mergeCell ref="B12:H12"/>
    <mergeCell ref="B1:D1"/>
    <mergeCell ref="B11:G11"/>
    <mergeCell ref="Q11:S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conditionalFormatting sqref="S7:S8">
    <cfRule type="cellIs" dxfId="6" priority="64" operator="equal">
      <formula>"VYHOVUJE"</formula>
    </cfRule>
  </conditionalFormatting>
  <conditionalFormatting sqref="S7:S8">
    <cfRule type="cellIs" dxfId="5" priority="63" operator="equal">
      <formula>"NEVYHOVUJE"</formula>
    </cfRule>
  </conditionalFormatting>
  <conditionalFormatting sqref="Q7:Q8 G7:H8">
    <cfRule type="containsBlanks" dxfId="4" priority="44">
      <formula>LEN(TRIM(G7))=0</formula>
    </cfRule>
  </conditionalFormatting>
  <conditionalFormatting sqref="G7:H8 Q7:Q8">
    <cfRule type="notContainsBlanks" dxfId="3" priority="42">
      <formula>LEN(TRIM(G7))&gt;0</formula>
    </cfRule>
  </conditionalFormatting>
  <conditionalFormatting sqref="G7:H8 Q7:Q8">
    <cfRule type="notContainsBlanks" dxfId="2" priority="41">
      <formula>LEN(TRIM(G7))&gt;0</formula>
    </cfRule>
  </conditionalFormatting>
  <conditionalFormatting sqref="G7:H8">
    <cfRule type="notContainsBlanks" dxfId="1" priority="40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3">
    <dataValidation type="list" allowBlank="1" showInputMessage="1" showErrorMessage="1" sqref="J7:J8" xr:uid="{CBD82B4A-4556-4BD8-97B1-6493B60EABDA}">
      <formula1>"ANO,NE"</formula1>
    </dataValidation>
    <dataValidation type="list" showInputMessage="1" showErrorMessage="1" sqref="E7:E8" xr:uid="{FEE879A1-3785-4154-A7E4-C2775DBC6DD4}">
      <formula1>"ks,bal,sada,"</formula1>
    </dataValidation>
    <dataValidation type="list" allowBlank="1" showInputMessage="1" showErrorMessage="1" sqref="U7:U8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2022-11-02T10:27:43Z</dcterms:modified>
</cp:coreProperties>
</file>