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376 - 18.10. - ZCU - Výpočetní technika (III.) 110 - 2022 Připravit\"/>
    </mc:Choice>
  </mc:AlternateContent>
  <xr:revisionPtr revIDLastSave="0" documentId="13_ncr:1_{C9354577-9453-4255-97C4-5FFA659446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8" i="1" l="1"/>
  <c r="S8" i="1"/>
  <c r="T8" i="1"/>
  <c r="P7" i="1" l="1"/>
  <c r="Q11" i="1" s="1"/>
  <c r="S7" i="1"/>
  <c r="R11" i="1" s="1"/>
  <c r="T7" i="1"/>
</calcChain>
</file>

<file path=xl/sharedStrings.xml><?xml version="1.0" encoding="utf-8"?>
<sst xmlns="http://schemas.openxmlformats.org/spreadsheetml/2006/main" count="53" uniqueCount="46">
  <si>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</si>
  <si>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</si>
  <si>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</si>
  <si>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</si>
  <si>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</si>
  <si>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</si>
  <si>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</si>
  <si>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</si>
  <si>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</si>
  <si>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</si>
  <si>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</si>
  <si>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</si>
  <si>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 xml:space="preserve">30232000-4 - Periferní vybavení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</si>
  <si>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</si>
  <si>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</si>
  <si>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</si>
  <si>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</si>
  <si>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</si>
  <si>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</si>
  <si>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</si>
  <si>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</si>
  <si>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</si>
  <si>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</si>
  <si>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</si>
  <si>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</si>
  <si>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</si>
  <si>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</si>
  <si>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</si>
  <si>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</si>
  <si>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</si>
  <si>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</si>
  <si>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</si>
  <si>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</si>
  <si>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Digitalizace a rozvoj flexibilních forem vzdělávání na ZČU - DIGIFLEX
Číslo projektu: NPO_ZČU_MSMT-16584/2022</t>
  </si>
  <si>
    <t>Filip Bušek,
Tel.: 735 715 934,
37763 5219</t>
  </si>
  <si>
    <t>Univerzitní 22, 
301 00 Plzeň,
Ústav jazykové přípravy,
místnost UU 306</t>
  </si>
  <si>
    <t>Samostatná faktura</t>
  </si>
  <si>
    <t xml:space="preserve">Příloha č. 2 Kupní smlouvy - technická specifikace
Výpočetní technika (III.) 110 - 2022 </t>
  </si>
  <si>
    <t>USB-C hub</t>
  </si>
  <si>
    <t>Male konektor USB-C, USB 3.2 Gen 1. 
2x female konektor DisplayPort. 
Podporuje rozlišení monitoru ve 4K. 
Materiál těla hliník. 
Délka kabelu 0,18 m nebo delší. 
Napájení skrz USB.</t>
  </si>
  <si>
    <t>NE</t>
  </si>
  <si>
    <r>
      <t>LED monitor</t>
    </r>
    <r>
      <rPr>
        <sz val="11"/>
        <rFont val="Calibri"/>
        <family val="2"/>
        <charset val="238"/>
        <scheme val="minor"/>
      </rPr>
      <t xml:space="preserve"> o úhlopříčce min. 24".</t>
    </r>
    <r>
      <rPr>
        <sz val="11"/>
        <color theme="1"/>
        <rFont val="Calibri"/>
        <family val="2"/>
        <charset val="238"/>
        <scheme val="minor"/>
      </rPr>
      <t xml:space="preserve">
Rozlišení Full HD nebo lepší.
Poměr stran 16:9.
Obnovovací frekvence 60 Hz.
USB hub s USB 2.0 nebo lepší.
Připojení pomocí HDMI a DisplayPort.
Kabeláž na propojení osazená konektorem HDMI součástí dodávky.</t>
    </r>
  </si>
  <si>
    <t>Monitor min. 24"</t>
  </si>
  <si>
    <t>Philips 272S9JAL 27" (272S9JAL/00), záruka 24 měsíců</t>
  </si>
  <si>
    <t>https://www.download.p4c.philips.com/files/2/272s9jal_00/272s9jal_00_pss_cescz.pdf?_ga=2.39263203.1974657119.1665996941-359102011.1665500953</t>
  </si>
  <si>
    <t>AKASA adaptér USB Type-C na 2 x DP 4K (AK-CBCA18-18BK),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</si>
</sst>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9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8" fillId="3" borderId="13" xfId="0" applyNumberFormat="1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3" fillId="4" borderId="15" xfId="0" applyFont="1" applyFill="1" applyBorder="1" applyAlignment="1">
      <alignment horizontal="center" vertical="center" wrapText="1"/>
    </xf>
    <xf numFmtId="0" fontId="8" fillId="3" borderId="15" xfId="0" applyNumberFormat="1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0" fontId="4" fillId="3" borderId="13" xfId="0" applyNumberFormat="1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3" borderId="15" xfId="0" applyNumberFormat="1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23" fillId="4" borderId="13" xfId="0" applyFont="1" applyFill="1" applyBorder="1" applyAlignment="1" applyProtection="1">
      <alignment horizontal="center" vertical="center" wrapTex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K4" zoomScale="80" zoomScaleNormal="80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81.42578125" style="1" customWidth="1"/>
    <col min="7" max="7" width="26.140625" style="4" bestFit="1" customWidth="1"/>
    <col min="8" max="8" width="25.42578125" style="4" customWidth="1"/>
    <col min="9" max="9" width="24.7109375" style="4" customWidth="1"/>
    <col min="10" max="10" width="16.42578125" style="1" customWidth="1"/>
    <col min="11" max="11" width="44.42578125" style="5" customWidth="1"/>
    <col min="12" max="12" width="31" style="5" customWidth="1"/>
    <col min="13" max="13" width="23.42578125" style="5" customWidth="1"/>
    <col min="14" max="14" width="27.140625" style="4" customWidth="1"/>
    <col min="15" max="15" width="26.285156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4.85546875" style="6" customWidth="1"/>
    <col min="23" max="16384" width="9.140625" style="5"/>
  </cols>
  <sheetData>
    <row r="1" spans="1:22" ht="40.9" customHeight="1" x14ac:dyDescent="0.25">
      <c r="B1" s="85" t="s">
        <v>37</v>
      </c>
      <c r="C1" s="86"/>
      <c r="D1" s="86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78"/>
      <c r="E3" s="78"/>
      <c r="F3" s="78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8"/>
      <c r="E4" s="78"/>
      <c r="F4" s="78"/>
      <c r="G4" s="78"/>
      <c r="H4" s="7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7" t="s">
        <v>2</v>
      </c>
      <c r="H5" s="88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26</v>
      </c>
      <c r="I6" s="40" t="s">
        <v>16</v>
      </c>
      <c r="J6" s="39" t="s">
        <v>17</v>
      </c>
      <c r="K6" s="39" t="s">
        <v>32</v>
      </c>
      <c r="L6" s="41" t="s">
        <v>18</v>
      </c>
      <c r="M6" s="42" t="s">
        <v>19</v>
      </c>
      <c r="N6" s="41" t="s">
        <v>20</v>
      </c>
      <c r="O6" s="39" t="s">
        <v>30</v>
      </c>
      <c r="P6" s="41" t="s">
        <v>21</v>
      </c>
      <c r="Q6" s="39" t="s">
        <v>5</v>
      </c>
      <c r="R6" s="43" t="s">
        <v>6</v>
      </c>
      <c r="S6" s="77" t="s">
        <v>7</v>
      </c>
      <c r="T6" s="77" t="s">
        <v>8</v>
      </c>
      <c r="U6" s="41" t="s">
        <v>22</v>
      </c>
      <c r="V6" s="39" t="s">
        <v>23</v>
      </c>
    </row>
    <row r="7" spans="1:22" ht="162.75" customHeight="1" thickTop="1" thickBot="1" x14ac:dyDescent="0.3">
      <c r="A7" s="20"/>
      <c r="B7" s="48">
        <v>1</v>
      </c>
      <c r="C7" s="49" t="s">
        <v>42</v>
      </c>
      <c r="D7" s="50">
        <v>8</v>
      </c>
      <c r="E7" s="51" t="s">
        <v>25</v>
      </c>
      <c r="F7" s="79" t="s">
        <v>41</v>
      </c>
      <c r="G7" s="80" t="s">
        <v>43</v>
      </c>
      <c r="H7" s="81" t="s">
        <v>44</v>
      </c>
      <c r="I7" s="73" t="s">
        <v>36</v>
      </c>
      <c r="J7" s="75" t="s">
        <v>31</v>
      </c>
      <c r="K7" s="73" t="s">
        <v>33</v>
      </c>
      <c r="L7" s="52"/>
      <c r="M7" s="52" t="s">
        <v>34</v>
      </c>
      <c r="N7" s="70" t="s">
        <v>35</v>
      </c>
      <c r="O7" s="53">
        <v>30</v>
      </c>
      <c r="P7" s="54">
        <f>D7*Q7</f>
        <v>40800</v>
      </c>
      <c r="Q7" s="55">
        <v>5100</v>
      </c>
      <c r="R7" s="83">
        <v>3630</v>
      </c>
      <c r="S7" s="56">
        <f>D7*R7</f>
        <v>29040</v>
      </c>
      <c r="T7" s="57" t="str">
        <f t="shared" ref="T7" si="0">IF(ISNUMBER(R7), IF(R7&gt;Q7,"NEVYHOVUJE","VYHOVUJE")," ")</f>
        <v>VYHOVUJE</v>
      </c>
      <c r="U7" s="58"/>
      <c r="V7" s="51" t="s">
        <v>11</v>
      </c>
    </row>
    <row r="8" spans="1:22" ht="138" customHeight="1" thickBot="1" x14ac:dyDescent="0.3">
      <c r="A8" s="20"/>
      <c r="B8" s="59">
        <v>2</v>
      </c>
      <c r="C8" s="60" t="s">
        <v>38</v>
      </c>
      <c r="D8" s="61">
        <v>4</v>
      </c>
      <c r="E8" s="62" t="s">
        <v>25</v>
      </c>
      <c r="F8" s="76" t="s">
        <v>39</v>
      </c>
      <c r="G8" s="82" t="s">
        <v>45</v>
      </c>
      <c r="H8" s="63" t="s">
        <v>40</v>
      </c>
      <c r="I8" s="74" t="s">
        <v>36</v>
      </c>
      <c r="J8" s="74" t="s">
        <v>31</v>
      </c>
      <c r="K8" s="74" t="s">
        <v>33</v>
      </c>
      <c r="L8" s="71"/>
      <c r="M8" s="71" t="s">
        <v>34</v>
      </c>
      <c r="N8" s="72" t="s">
        <v>35</v>
      </c>
      <c r="O8" s="64">
        <v>30</v>
      </c>
      <c r="P8" s="65">
        <f>D8*Q8</f>
        <v>7200</v>
      </c>
      <c r="Q8" s="66">
        <v>1800</v>
      </c>
      <c r="R8" s="84">
        <v>956</v>
      </c>
      <c r="S8" s="67">
        <f>D8*R8</f>
        <v>3824</v>
      </c>
      <c r="T8" s="68" t="str">
        <f t="shared" ref="T8" si="1">IF(ISNUMBER(R8), IF(R8&gt;Q8,"NEVYHOVUJE","VYHOVUJE")," ")</f>
        <v>VYHOVUJE</v>
      </c>
      <c r="U8" s="69"/>
      <c r="V8" s="62" t="s">
        <v>12</v>
      </c>
    </row>
    <row r="9" spans="1:22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51.75" customHeight="1" thickTop="1" thickBot="1" x14ac:dyDescent="0.3">
      <c r="B10" s="96" t="s">
        <v>29</v>
      </c>
      <c r="C10" s="96"/>
      <c r="D10" s="96"/>
      <c r="E10" s="96"/>
      <c r="F10" s="96"/>
      <c r="G10" s="96"/>
      <c r="H10" s="47"/>
      <c r="I10" s="47"/>
      <c r="J10" s="21"/>
      <c r="K10" s="21"/>
      <c r="L10" s="7"/>
      <c r="M10" s="7"/>
      <c r="N10" s="7"/>
      <c r="O10" s="22"/>
      <c r="P10" s="22"/>
      <c r="Q10" s="23" t="s">
        <v>9</v>
      </c>
      <c r="R10" s="93" t="s">
        <v>10</v>
      </c>
      <c r="S10" s="94"/>
      <c r="T10" s="95"/>
      <c r="U10" s="24"/>
      <c r="V10" s="25"/>
    </row>
    <row r="11" spans="1:22" ht="50.45" customHeight="1" thickTop="1" thickBot="1" x14ac:dyDescent="0.3">
      <c r="B11" s="97" t="s">
        <v>27</v>
      </c>
      <c r="C11" s="97"/>
      <c r="D11" s="97"/>
      <c r="E11" s="97"/>
      <c r="F11" s="97"/>
      <c r="G11" s="97"/>
      <c r="H11" s="97"/>
      <c r="I11" s="26"/>
      <c r="L11" s="9"/>
      <c r="M11" s="9"/>
      <c r="N11" s="9"/>
      <c r="O11" s="27"/>
      <c r="P11" s="27"/>
      <c r="Q11" s="28">
        <f>SUM(P7:P8)</f>
        <v>48000</v>
      </c>
      <c r="R11" s="90">
        <f>SUM(S7:S8)</f>
        <v>32864</v>
      </c>
      <c r="S11" s="91"/>
      <c r="T11" s="92"/>
    </row>
    <row r="12" spans="1:22" ht="15.75" thickTop="1" x14ac:dyDescent="0.25">
      <c r="B12" s="89" t="s">
        <v>28</v>
      </c>
      <c r="C12" s="89"/>
      <c r="D12" s="89"/>
      <c r="E12" s="89"/>
      <c r="F12" s="89"/>
      <c r="G12" s="89"/>
      <c r="H12" s="78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78"/>
      <c r="H13" s="78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78"/>
      <c r="H14" s="78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78"/>
      <c r="H15" s="78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78"/>
      <c r="H16" s="78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78"/>
      <c r="H18" s="78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8"/>
      <c r="H19" s="78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8"/>
      <c r="H20" s="78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8"/>
      <c r="H21" s="78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8"/>
      <c r="H22" s="7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8"/>
      <c r="H23" s="78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8"/>
      <c r="H24" s="7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8"/>
      <c r="H25" s="7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8"/>
      <c r="H26" s="7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8"/>
      <c r="H27" s="7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8"/>
      <c r="H28" s="7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8"/>
      <c r="H29" s="7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8"/>
      <c r="H30" s="7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8"/>
      <c r="H31" s="7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8"/>
      <c r="H32" s="7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8"/>
      <c r="H33" s="7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8"/>
      <c r="H34" s="7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8"/>
      <c r="H35" s="7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8"/>
      <c r="H36" s="7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8"/>
      <c r="H37" s="7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8"/>
      <c r="H38" s="7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8"/>
      <c r="H39" s="7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8"/>
      <c r="H40" s="7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8"/>
      <c r="H41" s="7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8"/>
      <c r="H42" s="7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8"/>
      <c r="H43" s="7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8"/>
      <c r="H44" s="7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8"/>
      <c r="H45" s="7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8"/>
      <c r="H46" s="7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8"/>
      <c r="H47" s="7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8"/>
      <c r="H48" s="7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8"/>
      <c r="H49" s="7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8"/>
      <c r="H50" s="7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8"/>
      <c r="H51" s="7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8"/>
      <c r="H52" s="7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8"/>
      <c r="H53" s="7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8"/>
      <c r="H54" s="7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8"/>
      <c r="H55" s="7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8"/>
      <c r="H56" s="7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8"/>
      <c r="H57" s="7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8"/>
      <c r="H58" s="7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8"/>
      <c r="H59" s="7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8"/>
      <c r="H60" s="7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8"/>
      <c r="H61" s="7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8"/>
      <c r="H62" s="7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8"/>
      <c r="H63" s="7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8"/>
      <c r="H64" s="7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8"/>
      <c r="H65" s="7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8"/>
      <c r="H66" s="7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8"/>
      <c r="H67" s="7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8"/>
      <c r="H68" s="7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8"/>
      <c r="H69" s="7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8"/>
      <c r="H70" s="7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8"/>
      <c r="H71" s="7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8"/>
      <c r="H72" s="7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8"/>
      <c r="H73" s="7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8"/>
      <c r="H74" s="7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8"/>
      <c r="H75" s="7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8"/>
      <c r="H76" s="7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8"/>
      <c r="H77" s="7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8"/>
      <c r="H78" s="7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8"/>
      <c r="H79" s="7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8"/>
      <c r="H80" s="7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8"/>
      <c r="H81" s="7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8"/>
      <c r="H82" s="7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8"/>
      <c r="H83" s="7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8"/>
      <c r="H84" s="7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8"/>
      <c r="H85" s="7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8"/>
      <c r="H86" s="7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8"/>
      <c r="H87" s="7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8"/>
      <c r="H88" s="7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8"/>
      <c r="H89" s="7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8"/>
      <c r="H90" s="7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8"/>
      <c r="H91" s="7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8"/>
      <c r="H92" s="7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8"/>
      <c r="H93" s="7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8"/>
      <c r="H94" s="7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8"/>
      <c r="H95" s="7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8"/>
      <c r="H96" s="7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78"/>
      <c r="H97" s="78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hVicJHGBMMbFLh34uVnI8RJJWldRkgRNZrpWkuaM6RTTCyA5enBmquVZ04JdIjh9nHitRDOfXojhQia5YgwL5Q==" saltValue="rd74plQd0Y2TbCL/ZNib0A==" spinCount="100000" sheet="1" objects="1" scenarios="1"/>
  <mergeCells count="7">
    <mergeCell ref="B1:D1"/>
    <mergeCell ref="G5:H5"/>
    <mergeCell ref="B12:G12"/>
    <mergeCell ref="R11:T11"/>
    <mergeCell ref="R10:T10"/>
    <mergeCell ref="B10:G10"/>
    <mergeCell ref="B11:H11"/>
  </mergeCells>
  <conditionalFormatting sqref="B7:B8 D7:D8">
    <cfRule type="containsBlanks" dxfId="7" priority="76">
      <formula>LEN(TRIM(B7))=0</formula>
    </cfRule>
  </conditionalFormatting>
  <conditionalFormatting sqref="B7:B8">
    <cfRule type="cellIs" dxfId="6" priority="73" operator="greaterThanOrEqual">
      <formula>1</formula>
    </cfRule>
  </conditionalFormatting>
  <conditionalFormatting sqref="T7:T8">
    <cfRule type="cellIs" dxfId="5" priority="60" operator="equal">
      <formula>"VYHOVUJE"</formula>
    </cfRule>
  </conditionalFormatting>
  <conditionalFormatting sqref="T7:T8">
    <cfRule type="cellIs" dxfId="4" priority="59" operator="equal">
      <formula>"NEVYHOVUJE"</formula>
    </cfRule>
  </conditionalFormatting>
  <conditionalFormatting sqref="G7:H8 R7:R8">
    <cfRule type="containsBlanks" dxfId="3" priority="53">
      <formula>LEN(TRIM(G7))=0</formula>
    </cfRule>
  </conditionalFormatting>
  <conditionalFormatting sqref="G7:H8 R7:R8">
    <cfRule type="notContainsBlanks" dxfId="2" priority="51">
      <formula>LEN(TRIM(G7))&gt;0</formula>
    </cfRule>
  </conditionalFormatting>
  <conditionalFormatting sqref="G7:H8 R7:R8">
    <cfRule type="notContainsBlanks" dxfId="1" priority="50">
      <formula>LEN(TRIM(G7))&gt;0</formula>
    </cfRule>
  </conditionalFormatting>
  <conditionalFormatting sqref="G7:H8">
    <cfRule type="notContainsBlanks" dxfId="0" priority="49">
      <formula>LEN(TRIM(G7))&gt;0</formula>
    </cfRule>
  </conditionalFormatting>
  <dataValidations count="3">
    <dataValidation type="list" showInputMessage="1" showErrorMessage="1" sqref="E7:E8" xr:uid="{8C26EAE3-16EE-4825-9C10-C919BCF6B1BA}">
      <formula1>"ks,bal,sada,m,"</formula1>
    </dataValidation>
    <dataValidation type="list" allowBlank="1" showInputMessage="1" showErrorMessage="1" sqref="J7 J8" xr:uid="{4F8F7A7E-91D6-48F4-9EDC-CFB63AA5A376}">
      <formula1>"ANO,NE"</formula1>
    </dataValidation>
    <dataValidation type="list" allowBlank="1" showInputMessage="1" showErrorMessage="1" sqref="V7:V8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JzuuUBcCszvBqr2NLReGt7Ad9JxFl+UHkKuXI1ykxK0=</DigestValue>
    </Reference>
    <Reference Type="http://www.w3.org/2000/09/xmldsig#Object" URI="#idOfficeObject">
      <DigestMethod Algorithm="http://www.w3.org/2001/04/xmlenc#sha256"/>
      <DigestValue>8WyqwN+PYu1O5/zPR26YCS+QuzSy+4xeXrF4etgcu3Q=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jO7AUeWj4JetpwmbD3tOHIWihjciwcphPWdQGQj1nWA=</DigestValue>
    </Reference>
  </SignedInfo>
  <SignatureValue>HEEBb69zRx1XINULtOUph1p5Em34Fseu04AHf78I3q7pAYOhO/xImVv3ua+xWWMwnqDBEcOjYbfb
qxh9G4pyIA2DwwpUv+zmIsZ7lE1VP6ZH3wPOw78h5DaBODrRblnGFXnyg8ojI1zBaDbLhlfkYjih
9+iLlvM2QUW7Oh8xaelPWlsZW1SizZIhyOG8nwzf4QGGo7HP/+wjKAbi9gfzm0TD/xYe328jdemu
grgeciV/xs+7jMapsqFLGe1o5CQqUB3NQ+HmeWhcJJ8NB2uVVAyX5hKLj8SMVI+a7S66Hs8aV0Ss
qJGVJpmFtOLYVhy2o3jx5LFmbSvCWFtB2J8Cqw==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HqIF40iAN2bhiAPAp9Hb/uIEBW6mezqHVyqLBm6Gdhw=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8bryKkHs6M7SiOPD/hE2Bs4K9My8+DsxHA+RNkRABDI=</DigestValue>
      </Reference>
      <Reference URI="/xl/sharedStrings.xml?ContentType=application/vnd.openxmlformats-officedocument.spreadsheetml.sharedStrings+xml">
        <DigestMethod Algorithm="http://www.w3.org/2001/04/xmlenc#sha256"/>
        <DigestValue>n8vpqIBBuOMZ0Gf0GBbZZLolhHbs4TnF9Efpy3ZhcmE=</DigestValue>
      </Reference>
      <Reference URI="/xl/styles.xml?ContentType=application/vnd.openxmlformats-officedocument.spreadsheetml.styles+xml">
        <DigestMethod Algorithm="http://www.w3.org/2001/04/xmlenc#sha256"/>
        <DigestValue>nD3OYkyX2Sd1AwhjjIwvCGaHdoWAoUYP/kGToie9YeM=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FVOxQeQa659qrR9RzXfOwhbqgr9jLaplCNjKLas2E84=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HOlvDCa9k8lxtjtscKNiIR4CewdsQ6YFEgLqGER7idU=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2022-10-17T12:09:53Z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16.0.15629/23</OfficeVersion>
          <ApplicationVersion>16.0.15629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2022-10-17T12:09:53Z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2022-10-04T06:45:16Z</cp:lastPrinted>
  <dcterms:created xsi:type="dcterms:W3CDTF">2014-03-05T12:43:32Z</dcterms:created>
  <dcterms:modified xsi:type="dcterms:W3CDTF">2022-10-17T11:36:42Z</dcterms:modified>
</cp:coreProperties>
</file>