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66\1 výzva\"/>
    </mc:Choice>
  </mc:AlternateContent>
  <xr:revisionPtr revIDLastSave="0" documentId="13_ncr:1_{D78BC037-76AC-4AD2-B00B-0DFAE36816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O7" i="1"/>
  <c r="P17" i="1" l="1"/>
  <c r="R7" i="1"/>
  <c r="Q17" i="1" s="1"/>
  <c r="S7" i="1" l="1"/>
</calcChain>
</file>

<file path=xl/sharedStrings.xml><?xml version="1.0" encoding="utf-8"?>
<sst xmlns="http://schemas.openxmlformats.org/spreadsheetml/2006/main" count="70" uniqueCount="54">
  <si>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</si>
  <si>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</si>
  <si>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</si>
  <si>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</si>
  <si>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</si>
  <si>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</si>
  <si>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</si>
  <si>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</si>
  <si>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</si>
  <si>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</si>
  <si>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</si>
  <si>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</si>
  <si>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23224100-1 - Barevné televize</t>
  </si>
  <si>
    <t>32223000-2 - Přístroje pro přenos obrazu</t>
  </si>
  <si>
    <t>32342410-9 - Zvukařské vybavení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</si>
  <si>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</si>
  <si>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</si>
  <si>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</si>
  <si>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</si>
  <si>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</si>
  <si>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</si>
  <si>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</si>
  <si>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</si>
  <si>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</si>
  <si>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</si>
  <si>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</si>
  <si>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</si>
  <si>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</si>
  <si>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</si>
  <si>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</si>
  <si>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</si>
  <si>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</si>
  <si>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</si>
  <si>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DODAVATEL uvede NA FAKTURU: NÁZEV A ČÍSLO DOTAČNÍHO PROJEKTU</t>
  </si>
  <si>
    <t>Příloha č. 2 Kupní smlouvy - technická specifikace
Audiovizuální technika (II.) 066 - 2022</t>
  </si>
  <si>
    <t>TV s úhlopříčkou 49 - 52"</t>
  </si>
  <si>
    <t>Společná faktura</t>
  </si>
  <si>
    <t>Ing. Stanislav Bouzek,
Tel.: 37763 4572,
722 943 885</t>
  </si>
  <si>
    <t>Univerzitní 26, 
301 00 Plzeň,
Fakulta elektrotechnická - Katedra materiálů a technologií,
místnost EL 303</t>
  </si>
  <si>
    <t>Adaptér do TV pro bezdrátový přenos obrazu</t>
  </si>
  <si>
    <t>Kompatibilní s MS Surface, min. 4K rozlišení.</t>
  </si>
  <si>
    <t>Multipárový kabel se stageboxem</t>
  </si>
  <si>
    <t>Délka minimálně 8 m, připojení minimálně 4x XLR a minimálně 4x jack 6,3 mm.</t>
  </si>
  <si>
    <t>Kabel pro rozdělení stereo signálu na 2x mono</t>
  </si>
  <si>
    <t>Konektory 3,5 mm jack, délka minimálně 100 mm.</t>
  </si>
  <si>
    <t>Redukce z 3,5 mm jack na 3 pin XLR</t>
  </si>
  <si>
    <t>Kovová.</t>
  </si>
  <si>
    <t>Klip pro uchycení klopového mikrofonu na oblečení</t>
  </si>
  <si>
    <t>Kompatibilní s RODE Lavalier mikrofony.</t>
  </si>
  <si>
    <t>Sada stojanů na reproboxy</t>
  </si>
  <si>
    <t>2 ks stojanů, nosnost minimálně 30 kg/ks, hmotnost maximálně 6 kg, látkový přepravní obal.</t>
  </si>
  <si>
    <t>Sada odrazných desek</t>
  </si>
  <si>
    <t>Průměr minimálně 1 m.
Barvy: zlatá, bílá, stříbrná.
Skládací.
Stojan s výškou minimálně 2 m.</t>
  </si>
  <si>
    <t>Rozlišení minimálně 4K, konektivita Airplay 2, včetně držáku na stěnu.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</si>
</sst>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right" vertical="center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0" fontId="14" fillId="3" borderId="16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topLeftCell="E1" zoomScale="73" zoomScaleNormal="73" workbookViewId="0">
      <selection activeCell="N7" sqref="N7:N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2.7109375" hidden="1" customWidth="1"/>
    <col min="12" max="12" width="23.85546875" customWidth="1"/>
    <col min="13" max="13" width="35.7109375" style="1" customWidth="1"/>
    <col min="14" max="14" width="26" style="1" customWidth="1"/>
    <col min="15" max="15" width="15.140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7109375" style="4" customWidth="1"/>
  </cols>
  <sheetData>
    <row r="1" spans="1:21" s="5" customFormat="1" ht="42.6" customHeight="1" x14ac:dyDescent="0.25">
      <c r="B1" s="79" t="s">
        <v>34</v>
      </c>
      <c r="C1" s="80"/>
      <c r="D1" s="80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2" t="s">
        <v>5</v>
      </c>
      <c r="H6" s="44" t="s">
        <v>30</v>
      </c>
      <c r="I6" s="35" t="s">
        <v>19</v>
      </c>
      <c r="J6" s="35" t="s">
        <v>20</v>
      </c>
      <c r="K6" s="24" t="s">
        <v>33</v>
      </c>
      <c r="L6" s="39" t="s">
        <v>21</v>
      </c>
      <c r="M6" s="35" t="s">
        <v>22</v>
      </c>
      <c r="N6" s="24" t="s">
        <v>31</v>
      </c>
      <c r="O6" s="35" t="s">
        <v>23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24</v>
      </c>
      <c r="U6" s="35" t="s">
        <v>25</v>
      </c>
    </row>
    <row r="7" spans="1:21" s="5" customFormat="1" ht="55.5" customHeight="1" thickTop="1" x14ac:dyDescent="0.25">
      <c r="A7" s="27"/>
      <c r="B7" s="45">
        <v>1</v>
      </c>
      <c r="C7" s="46" t="s">
        <v>35</v>
      </c>
      <c r="D7" s="47">
        <v>1</v>
      </c>
      <c r="E7" s="48" t="s">
        <v>26</v>
      </c>
      <c r="F7" s="69" t="s">
        <v>53</v>
      </c>
      <c r="G7" s="106"/>
      <c r="H7" s="106"/>
      <c r="I7" s="86" t="s">
        <v>36</v>
      </c>
      <c r="J7" s="89" t="s">
        <v>32</v>
      </c>
      <c r="K7" s="92"/>
      <c r="L7" s="86" t="s">
        <v>37</v>
      </c>
      <c r="M7" s="86" t="s">
        <v>38</v>
      </c>
      <c r="N7" s="95">
        <v>21</v>
      </c>
      <c r="O7" s="49">
        <f>D7*P7</f>
        <v>9600</v>
      </c>
      <c r="P7" s="50">
        <v>9600</v>
      </c>
      <c r="Q7" s="109"/>
      <c r="R7" s="51">
        <f>D7*Q7</f>
        <v>0</v>
      </c>
      <c r="S7" s="52" t="str">
        <f t="shared" ref="S7" si="0">IF(ISNUMBER(Q7), IF(Q7&gt;P7,"NEVYHOVUJE","VYHOVUJE")," ")</f>
        <v xml:space="preserve"> </v>
      </c>
      <c r="T7" s="98"/>
      <c r="U7" s="48" t="s">
        <v>12</v>
      </c>
    </row>
    <row r="8" spans="1:21" s="5" customFormat="1" ht="55.5" customHeight="1" x14ac:dyDescent="0.25">
      <c r="A8" s="27"/>
      <c r="B8" s="53">
        <v>2</v>
      </c>
      <c r="C8" s="70" t="s">
        <v>39</v>
      </c>
      <c r="D8" s="54">
        <v>1</v>
      </c>
      <c r="E8" s="55" t="s">
        <v>26</v>
      </c>
      <c r="F8" s="71" t="s">
        <v>40</v>
      </c>
      <c r="G8" s="107"/>
      <c r="H8" s="56" t="s">
        <v>32</v>
      </c>
      <c r="I8" s="87"/>
      <c r="J8" s="90"/>
      <c r="K8" s="93"/>
      <c r="L8" s="104"/>
      <c r="M8" s="104"/>
      <c r="N8" s="96"/>
      <c r="O8" s="57">
        <f>D8*P8</f>
        <v>1400</v>
      </c>
      <c r="P8" s="58">
        <v>1400</v>
      </c>
      <c r="Q8" s="110"/>
      <c r="R8" s="59">
        <f>D8*Q8</f>
        <v>0</v>
      </c>
      <c r="S8" s="60" t="str">
        <f t="shared" ref="S8:S14" si="1">IF(ISNUMBER(Q8), IF(Q8&gt;P8,"NEVYHOVUJE","VYHOVUJE")," ")</f>
        <v xml:space="preserve"> </v>
      </c>
      <c r="T8" s="99"/>
      <c r="U8" s="55" t="s">
        <v>13</v>
      </c>
    </row>
    <row r="9" spans="1:21" s="5" customFormat="1" ht="55.5" customHeight="1" x14ac:dyDescent="0.25">
      <c r="A9" s="27"/>
      <c r="B9" s="53">
        <v>3</v>
      </c>
      <c r="C9" s="70" t="s">
        <v>41</v>
      </c>
      <c r="D9" s="54">
        <v>1</v>
      </c>
      <c r="E9" s="55" t="s">
        <v>26</v>
      </c>
      <c r="F9" s="71" t="s">
        <v>42</v>
      </c>
      <c r="G9" s="107"/>
      <c r="H9" s="56" t="s">
        <v>32</v>
      </c>
      <c r="I9" s="87"/>
      <c r="J9" s="90"/>
      <c r="K9" s="93"/>
      <c r="L9" s="104"/>
      <c r="M9" s="104"/>
      <c r="N9" s="96"/>
      <c r="O9" s="57">
        <f>D9*P9</f>
        <v>2000</v>
      </c>
      <c r="P9" s="58">
        <v>2000</v>
      </c>
      <c r="Q9" s="110"/>
      <c r="R9" s="59">
        <f>D9*Q9</f>
        <v>0</v>
      </c>
      <c r="S9" s="60" t="str">
        <f t="shared" si="1"/>
        <v xml:space="preserve"> </v>
      </c>
      <c r="T9" s="99"/>
      <c r="U9" s="101" t="s">
        <v>14</v>
      </c>
    </row>
    <row r="10" spans="1:21" s="5" customFormat="1" ht="55.5" customHeight="1" x14ac:dyDescent="0.25">
      <c r="A10" s="27"/>
      <c r="B10" s="53">
        <v>4</v>
      </c>
      <c r="C10" s="70" t="s">
        <v>43</v>
      </c>
      <c r="D10" s="54">
        <v>1</v>
      </c>
      <c r="E10" s="55" t="s">
        <v>26</v>
      </c>
      <c r="F10" s="71" t="s">
        <v>44</v>
      </c>
      <c r="G10" s="107"/>
      <c r="H10" s="56" t="s">
        <v>32</v>
      </c>
      <c r="I10" s="87"/>
      <c r="J10" s="90"/>
      <c r="K10" s="93"/>
      <c r="L10" s="104"/>
      <c r="M10" s="104"/>
      <c r="N10" s="96"/>
      <c r="O10" s="57">
        <f>D10*P10</f>
        <v>500</v>
      </c>
      <c r="P10" s="58">
        <v>500</v>
      </c>
      <c r="Q10" s="110"/>
      <c r="R10" s="59">
        <f>D10*Q10</f>
        <v>0</v>
      </c>
      <c r="S10" s="60" t="str">
        <f t="shared" si="1"/>
        <v xml:space="preserve"> </v>
      </c>
      <c r="T10" s="99"/>
      <c r="U10" s="102"/>
    </row>
    <row r="11" spans="1:21" s="5" customFormat="1" ht="55.5" customHeight="1" x14ac:dyDescent="0.25">
      <c r="A11" s="27"/>
      <c r="B11" s="53">
        <v>5</v>
      </c>
      <c r="C11" s="70" t="s">
        <v>45</v>
      </c>
      <c r="D11" s="54">
        <v>2</v>
      </c>
      <c r="E11" s="55" t="s">
        <v>26</v>
      </c>
      <c r="F11" s="71" t="s">
        <v>46</v>
      </c>
      <c r="G11" s="107"/>
      <c r="H11" s="56" t="s">
        <v>32</v>
      </c>
      <c r="I11" s="87"/>
      <c r="J11" s="90"/>
      <c r="K11" s="93"/>
      <c r="L11" s="104"/>
      <c r="M11" s="104"/>
      <c r="N11" s="96"/>
      <c r="O11" s="57">
        <f>D11*P11</f>
        <v>400</v>
      </c>
      <c r="P11" s="58">
        <v>200</v>
      </c>
      <c r="Q11" s="110"/>
      <c r="R11" s="59">
        <f>D11*Q11</f>
        <v>0</v>
      </c>
      <c r="S11" s="60" t="str">
        <f t="shared" si="1"/>
        <v xml:space="preserve"> </v>
      </c>
      <c r="T11" s="99"/>
      <c r="U11" s="102"/>
    </row>
    <row r="12" spans="1:21" s="5" customFormat="1" ht="55.5" customHeight="1" x14ac:dyDescent="0.25">
      <c r="A12" s="27"/>
      <c r="B12" s="53">
        <v>6</v>
      </c>
      <c r="C12" s="70" t="s">
        <v>47</v>
      </c>
      <c r="D12" s="54">
        <v>4</v>
      </c>
      <c r="E12" s="55" t="s">
        <v>26</v>
      </c>
      <c r="F12" s="71" t="s">
        <v>48</v>
      </c>
      <c r="G12" s="107"/>
      <c r="H12" s="56" t="s">
        <v>32</v>
      </c>
      <c r="I12" s="87"/>
      <c r="J12" s="90"/>
      <c r="K12" s="93"/>
      <c r="L12" s="104"/>
      <c r="M12" s="104"/>
      <c r="N12" s="96"/>
      <c r="O12" s="57">
        <f>D12*P12</f>
        <v>1200</v>
      </c>
      <c r="P12" s="58">
        <v>300</v>
      </c>
      <c r="Q12" s="110"/>
      <c r="R12" s="59">
        <f>D12*Q12</f>
        <v>0</v>
      </c>
      <c r="S12" s="60" t="str">
        <f t="shared" si="1"/>
        <v xml:space="preserve"> </v>
      </c>
      <c r="T12" s="99"/>
      <c r="U12" s="102"/>
    </row>
    <row r="13" spans="1:21" s="5" customFormat="1" ht="55.5" customHeight="1" x14ac:dyDescent="0.25">
      <c r="A13" s="27"/>
      <c r="B13" s="53">
        <v>7</v>
      </c>
      <c r="C13" s="70" t="s">
        <v>49</v>
      </c>
      <c r="D13" s="54">
        <v>1</v>
      </c>
      <c r="E13" s="55" t="s">
        <v>26</v>
      </c>
      <c r="F13" s="71" t="s">
        <v>50</v>
      </c>
      <c r="G13" s="107"/>
      <c r="H13" s="56" t="s">
        <v>32</v>
      </c>
      <c r="I13" s="87"/>
      <c r="J13" s="90"/>
      <c r="K13" s="93"/>
      <c r="L13" s="104"/>
      <c r="M13" s="104"/>
      <c r="N13" s="96"/>
      <c r="O13" s="57">
        <f>D13*P13</f>
        <v>1500</v>
      </c>
      <c r="P13" s="58">
        <v>1500</v>
      </c>
      <c r="Q13" s="110"/>
      <c r="R13" s="59">
        <f>D13*Q13</f>
        <v>0</v>
      </c>
      <c r="S13" s="60" t="str">
        <f t="shared" si="1"/>
        <v xml:space="preserve"> </v>
      </c>
      <c r="T13" s="99"/>
      <c r="U13" s="103"/>
    </row>
    <row r="14" spans="1:21" s="5" customFormat="1" ht="93.75" customHeight="1" thickBot="1" x14ac:dyDescent="0.3">
      <c r="A14" s="27"/>
      <c r="B14" s="61">
        <v>8</v>
      </c>
      <c r="C14" s="72" t="s">
        <v>51</v>
      </c>
      <c r="D14" s="62">
        <v>1</v>
      </c>
      <c r="E14" s="63" t="s">
        <v>26</v>
      </c>
      <c r="F14" s="73" t="s">
        <v>52</v>
      </c>
      <c r="G14" s="108"/>
      <c r="H14" s="64" t="s">
        <v>32</v>
      </c>
      <c r="I14" s="88"/>
      <c r="J14" s="91"/>
      <c r="K14" s="94"/>
      <c r="L14" s="105"/>
      <c r="M14" s="105"/>
      <c r="N14" s="97"/>
      <c r="O14" s="65">
        <f>D14*P14</f>
        <v>1600</v>
      </c>
      <c r="P14" s="66">
        <v>1600</v>
      </c>
      <c r="Q14" s="111"/>
      <c r="R14" s="67">
        <f>D14*Q14</f>
        <v>0</v>
      </c>
      <c r="S14" s="68" t="str">
        <f t="shared" si="1"/>
        <v xml:space="preserve"> </v>
      </c>
      <c r="T14" s="100"/>
      <c r="U14" s="63" t="s">
        <v>15</v>
      </c>
    </row>
    <row r="15" spans="1:21" ht="13.5" customHeight="1" thickTop="1" thickBo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40"/>
      <c r="S15" s="5"/>
      <c r="T15" s="5"/>
    </row>
    <row r="16" spans="1:21" ht="49.5" customHeight="1" thickTop="1" thickBot="1" x14ac:dyDescent="0.3">
      <c r="A16" s="5"/>
      <c r="B16" s="81" t="s">
        <v>29</v>
      </c>
      <c r="C16" s="82"/>
      <c r="D16" s="82"/>
      <c r="E16" s="82"/>
      <c r="F16" s="82"/>
      <c r="G16" s="82"/>
      <c r="H16" s="41"/>
      <c r="I16" s="28"/>
      <c r="J16" s="28"/>
      <c r="K16" s="28"/>
      <c r="L16" s="8"/>
      <c r="M16" s="8"/>
      <c r="N16" s="29"/>
      <c r="O16" s="29"/>
      <c r="P16" s="30" t="s">
        <v>10</v>
      </c>
      <c r="Q16" s="83" t="s">
        <v>11</v>
      </c>
      <c r="R16" s="84"/>
      <c r="S16" s="85"/>
      <c r="T16" s="22"/>
      <c r="U16" s="31"/>
    </row>
    <row r="17" spans="1:20" ht="53.25" customHeight="1" thickTop="1" thickBot="1" x14ac:dyDescent="0.3">
      <c r="A17" s="5"/>
      <c r="B17" s="78" t="s">
        <v>27</v>
      </c>
      <c r="C17" s="78"/>
      <c r="D17" s="78"/>
      <c r="E17" s="78"/>
      <c r="F17" s="78"/>
      <c r="G17" s="78"/>
      <c r="H17" s="78"/>
      <c r="I17" s="32"/>
      <c r="L17" s="12"/>
      <c r="M17" s="12"/>
      <c r="N17" s="33"/>
      <c r="O17" s="33"/>
      <c r="P17" s="34">
        <f>SUM(O7:O14)</f>
        <v>18200</v>
      </c>
      <c r="Q17" s="74">
        <f>SUM(R7:R14)</f>
        <v>0</v>
      </c>
      <c r="R17" s="75"/>
      <c r="S17" s="76"/>
      <c r="T17" s="5"/>
    </row>
    <row r="18" spans="1:20" ht="15.75" thickTop="1" x14ac:dyDescent="0.25">
      <c r="A18" s="5"/>
      <c r="B18" s="77" t="s">
        <v>28</v>
      </c>
      <c r="C18" s="77"/>
      <c r="D18" s="77"/>
      <c r="E18" s="77"/>
      <c r="F18" s="77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P35" s="5"/>
      <c r="Q35" s="5"/>
      <c r="R35" s="5"/>
      <c r="S35" s="5"/>
      <c r="T35" s="5"/>
    </row>
    <row r="36" spans="1:20" ht="14.25" customHeight="1" x14ac:dyDescent="0.25">
      <c r="B36" s="5"/>
      <c r="K36" s="5"/>
      <c r="L36" s="5"/>
      <c r="P36" s="5"/>
      <c r="Q36" s="5"/>
      <c r="R36" s="5"/>
      <c r="S36" s="5"/>
      <c r="T36" s="5"/>
    </row>
    <row r="37" spans="1:20" ht="14.25" customHeight="1" x14ac:dyDescent="0.25">
      <c r="B37" s="5"/>
      <c r="K37" s="5"/>
      <c r="L37" s="5"/>
      <c r="P37" s="5"/>
      <c r="Q37" s="5"/>
      <c r="R37" s="5"/>
      <c r="S37" s="5"/>
      <c r="T37" s="5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AAx/phiGBJv7L2GN9gCOUqJUPUmaQCxhMghfpF4XQEECW8bgktAS1BR7+xUqWgUaG0cn2/cIQZYgZEqNOwwcTQ==" saltValue="BFBns7xqjMIMmtXQYbZrcw==" spinCount="100000" sheet="1" objects="1" scenarios="1"/>
  <mergeCells count="14">
    <mergeCell ref="T7:T14"/>
    <mergeCell ref="U9:U13"/>
    <mergeCell ref="L7:L14"/>
    <mergeCell ref="M7:M14"/>
    <mergeCell ref="Q17:S17"/>
    <mergeCell ref="B18:F18"/>
    <mergeCell ref="B17:H17"/>
    <mergeCell ref="B1:D1"/>
    <mergeCell ref="B16:G16"/>
    <mergeCell ref="Q16:S16"/>
    <mergeCell ref="I7:I14"/>
    <mergeCell ref="J7:J14"/>
    <mergeCell ref="K7:K14"/>
    <mergeCell ref="N7:N14"/>
  </mergeCells>
  <conditionalFormatting sqref="S7:S14">
    <cfRule type="cellIs" dxfId="6" priority="69" operator="equal">
      <formula>"VYHOVUJE"</formula>
    </cfRule>
  </conditionalFormatting>
  <conditionalFormatting sqref="S7:S14">
    <cfRule type="cellIs" dxfId="5" priority="68" operator="equal">
      <formula>"NEVYHOVUJE"</formula>
    </cfRule>
  </conditionalFormatting>
  <conditionalFormatting sqref="G7:H14 Q7:Q14">
    <cfRule type="containsBlanks" dxfId="4" priority="49">
      <formula>LEN(TRIM(G7))=0</formula>
    </cfRule>
  </conditionalFormatting>
  <conditionalFormatting sqref="G7:H14 Q7:Q14">
    <cfRule type="notContainsBlanks" dxfId="3" priority="47">
      <formula>LEN(TRIM(G7))&gt;0</formula>
    </cfRule>
  </conditionalFormatting>
  <conditionalFormatting sqref="G7:H14 Q7:Q14">
    <cfRule type="notContainsBlanks" dxfId="2" priority="46">
      <formula>LEN(TRIM(G7))&gt;0</formula>
    </cfRule>
  </conditionalFormatting>
  <conditionalFormatting sqref="G7:H14">
    <cfRule type="notContainsBlanks" dxfId="1" priority="45">
      <formula>LEN(TRIM(G7))&gt;0</formula>
    </cfRule>
  </conditionalFormatting>
  <conditionalFormatting sqref="D7:D14">
    <cfRule type="containsBlanks" dxfId="0" priority="5">
      <formula>LEN(TRIM(D7))=0</formula>
    </cfRule>
  </conditionalFormatting>
  <dataValidations count="2">
    <dataValidation type="list" showInputMessage="1" showErrorMessage="1" sqref="E7:E14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 U14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2022-11-04T10:57:33Z</dcterms:modified>
</cp:coreProperties>
</file>