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8800" windowHeight="9525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</workbook>
</file>

<file path=xl/sharedStrings.xml><?xml version="1.0" encoding="utf-8"?>
<sst xmlns="http://schemas.openxmlformats.org/spreadsheetml/2006/main" count="48" uniqueCount="42">
  <si>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</si>
  <si>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</si>
  <si>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</si>
  <si>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</si>
  <si>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</si>
  <si>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</si>
  <si>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</si>
  <si>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</si>
  <si>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</si>
  <si>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</si>
  <si>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</si>
  <si>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</si>
  <si>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</si>
  <si>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</si>
  <si>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</si>
  <si>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</si>
  <si>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</si>
  <si>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</si>
  <si>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</si>
  <si>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</si>
  <si>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</si>
  <si>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</si>
  <si>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</si>
  <si>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</si>
  <si>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</si>
  <si>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</si>
  <si>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</si>
  <si>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</si>
  <si>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</si>
  <si>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</si>
  <si>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</si>
  <si>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</si>
  <si>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>Společná faktura</t>
  </si>
  <si>
    <t>Ing. Michal Švamberg,
Tel.: 607 036 055,
37763 2833</t>
  </si>
  <si>
    <t>Univerzitní 20, 
301 00 Plzeň,
Centrum informatizace a výpočetní techniky - Oddělení Infrasktrukturní služby,
místnost UI 403</t>
  </si>
  <si>
    <t xml:space="preserve">Příloha č. 2 Kupní smlouvy - technická specifikace
Výpočetní technika (III.) 132 - 2022 </t>
  </si>
  <si>
    <t>Server "kvm"</t>
  </si>
  <si>
    <t>Server "ceph"</t>
  </si>
  <si>
    <t>Příslušenství k serverům: síťová konzole</t>
  </si>
  <si>
    <t>Příslušenství k serverům: síťová konzole s monitorem</t>
  </si>
  <si>
    <r>
      <t xml:space="preserve">Viz
</t>
    </r>
    <r>
      <rPr>
        <b/>
        <sz val="11"/>
        <color rgb="FFFF0000"/>
        <rFont val="Calibri"/>
        <family val="2"/>
        <scheme val="minor"/>
      </rPr>
      <t>Příloha č. 3 Kupní smlouvy - technická specifikace_VT (III.)-132-2022.pdf</t>
    </r>
  </si>
  <si>
    <r>
      <t xml:space="preserve">Viz
</t>
    </r>
    <r>
      <rPr>
        <b/>
        <sz val="11"/>
        <color rgb="FFFF0000"/>
        <rFont val="Calibri"/>
        <family val="2"/>
        <scheme val="minor"/>
      </rPr>
      <t xml:space="preserve">Příloha č. 3 Kupní smlouvy - technická specifikace_VT (III.)-132-2022.pdf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</si>
</sst>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workbookViewId="0" topLeftCell="A3">
      <selection activeCell="H7" sqref="H7:H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2.8515625" style="1" customWidth="1"/>
    <col min="4" max="4" width="12.28125" style="2" customWidth="1"/>
    <col min="5" max="5" width="10.57421875" style="3" customWidth="1"/>
    <col min="6" max="6" width="69.57421875" style="1" customWidth="1"/>
    <col min="7" max="7" width="26.140625" style="4" bestFit="1" customWidth="1"/>
    <col min="8" max="8" width="26.57421875" style="4" customWidth="1"/>
    <col min="9" max="9" width="24.7109375" style="4" customWidth="1"/>
    <col min="10" max="10" width="16.00390625" style="1" customWidth="1"/>
    <col min="11" max="11" width="27.28125" style="5" hidden="1" customWidth="1"/>
    <col min="12" max="12" width="49.7109375" style="5" customWidth="1"/>
    <col min="13" max="13" width="26.00390625" style="5" customWidth="1"/>
    <col min="14" max="14" width="42.140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91" t="s">
        <v>35</v>
      </c>
      <c r="C1" s="92"/>
      <c r="D1" s="9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75"/>
      <c r="E3" s="75"/>
      <c r="F3" s="75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75"/>
      <c r="E4" s="75"/>
      <c r="F4" s="75"/>
      <c r="G4" s="75"/>
      <c r="H4" s="7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3" t="s">
        <v>2</v>
      </c>
      <c r="H5" s="94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31</v>
      </c>
      <c r="L6" s="41" t="s">
        <v>17</v>
      </c>
      <c r="M6" s="42" t="s">
        <v>18</v>
      </c>
      <c r="N6" s="41" t="s">
        <v>19</v>
      </c>
      <c r="O6" s="39" t="s">
        <v>29</v>
      </c>
      <c r="P6" s="41" t="s">
        <v>20</v>
      </c>
      <c r="Q6" s="39" t="s">
        <v>5</v>
      </c>
      <c r="R6" s="43" t="s">
        <v>6</v>
      </c>
      <c r="S6" s="74" t="s">
        <v>7</v>
      </c>
      <c r="T6" s="74" t="s">
        <v>8</v>
      </c>
      <c r="U6" s="41" t="s">
        <v>21</v>
      </c>
      <c r="V6" s="41" t="s">
        <v>22</v>
      </c>
    </row>
    <row r="7" spans="1:22" ht="97.5" customHeight="1" thickTop="1">
      <c r="A7" s="20"/>
      <c r="B7" s="48">
        <v>1</v>
      </c>
      <c r="C7" s="49" t="s">
        <v>36</v>
      </c>
      <c r="D7" s="50">
        <v>2</v>
      </c>
      <c r="E7" s="71" t="s">
        <v>24</v>
      </c>
      <c r="F7" s="113" t="s">
        <v>40</v>
      </c>
      <c r="G7" s="116"/>
      <c r="H7" s="119"/>
      <c r="I7" s="95" t="s">
        <v>32</v>
      </c>
      <c r="J7" s="98" t="s">
        <v>30</v>
      </c>
      <c r="K7" s="101"/>
      <c r="L7" s="104" t="s">
        <v>41</v>
      </c>
      <c r="M7" s="107" t="s">
        <v>33</v>
      </c>
      <c r="N7" s="107" t="s">
        <v>34</v>
      </c>
      <c r="O7" s="110">
        <v>60</v>
      </c>
      <c r="P7" s="51">
        <f>D7*Q7</f>
        <v>680000</v>
      </c>
      <c r="Q7" s="52">
        <v>340000</v>
      </c>
      <c r="R7" s="121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85"/>
      <c r="V7" s="88" t="s">
        <v>11</v>
      </c>
    </row>
    <row r="8" spans="1:22" ht="97.5" customHeight="1">
      <c r="A8" s="20"/>
      <c r="B8" s="62">
        <v>2</v>
      </c>
      <c r="C8" s="63" t="s">
        <v>37</v>
      </c>
      <c r="D8" s="64">
        <v>2</v>
      </c>
      <c r="E8" s="72" t="s">
        <v>24</v>
      </c>
      <c r="F8" s="114"/>
      <c r="G8" s="117"/>
      <c r="H8" s="120"/>
      <c r="I8" s="96"/>
      <c r="J8" s="99"/>
      <c r="K8" s="102"/>
      <c r="L8" s="105"/>
      <c r="M8" s="108"/>
      <c r="N8" s="108"/>
      <c r="O8" s="111"/>
      <c r="P8" s="65">
        <f>D8*Q8</f>
        <v>740000</v>
      </c>
      <c r="Q8" s="66">
        <v>370000</v>
      </c>
      <c r="R8" s="122"/>
      <c r="S8" s="67">
        <f>D8*R8</f>
        <v>0</v>
      </c>
      <c r="T8" s="68" t="str">
        <f aca="true" t="shared" si="1" ref="T8:T9">IF(ISNUMBER(R8),IF(R8&gt;Q8,"NEVYHOVUJE","VYHOVUJE")," ")</f>
        <v xml:space="preserve"> </v>
      </c>
      <c r="U8" s="86"/>
      <c r="V8" s="89"/>
    </row>
    <row r="9" spans="1:22" ht="97.5" customHeight="1">
      <c r="A9" s="20"/>
      <c r="B9" s="62">
        <v>3</v>
      </c>
      <c r="C9" s="63" t="s">
        <v>38</v>
      </c>
      <c r="D9" s="64">
        <v>2</v>
      </c>
      <c r="E9" s="72" t="s">
        <v>24</v>
      </c>
      <c r="F9" s="114"/>
      <c r="G9" s="117"/>
      <c r="H9" s="69" t="s">
        <v>30</v>
      </c>
      <c r="I9" s="96"/>
      <c r="J9" s="99"/>
      <c r="K9" s="102"/>
      <c r="L9" s="105"/>
      <c r="M9" s="108"/>
      <c r="N9" s="108"/>
      <c r="O9" s="111"/>
      <c r="P9" s="65">
        <f>D9*Q9</f>
        <v>28000</v>
      </c>
      <c r="Q9" s="66">
        <v>14000</v>
      </c>
      <c r="R9" s="122"/>
      <c r="S9" s="67">
        <f>D9*R9</f>
        <v>0</v>
      </c>
      <c r="T9" s="68" t="str">
        <f t="shared" si="1"/>
        <v xml:space="preserve"> </v>
      </c>
      <c r="U9" s="86"/>
      <c r="V9" s="89"/>
    </row>
    <row r="10" spans="1:22" ht="97.5" customHeight="1" thickBot="1">
      <c r="A10" s="20"/>
      <c r="B10" s="55">
        <v>4</v>
      </c>
      <c r="C10" s="56" t="s">
        <v>39</v>
      </c>
      <c r="D10" s="57">
        <v>2</v>
      </c>
      <c r="E10" s="73" t="s">
        <v>24</v>
      </c>
      <c r="F10" s="115"/>
      <c r="G10" s="118"/>
      <c r="H10" s="70" t="s">
        <v>30</v>
      </c>
      <c r="I10" s="97"/>
      <c r="J10" s="100"/>
      <c r="K10" s="103"/>
      <c r="L10" s="106"/>
      <c r="M10" s="109"/>
      <c r="N10" s="109"/>
      <c r="O10" s="112"/>
      <c r="P10" s="58">
        <f>D10*Q10</f>
        <v>100000</v>
      </c>
      <c r="Q10" s="59">
        <v>50000</v>
      </c>
      <c r="R10" s="123"/>
      <c r="S10" s="60">
        <f>D10*R10</f>
        <v>0</v>
      </c>
      <c r="T10" s="61" t="str">
        <f aca="true" t="shared" si="2" ref="T10">IF(ISNUMBER(R10),IF(R10&gt;Q10,"NEVYHOVUJE","VYHOVUJE")," ")</f>
        <v xml:space="preserve"> </v>
      </c>
      <c r="U10" s="87"/>
      <c r="V10" s="90"/>
    </row>
    <row r="11" spans="3:16" ht="17.45" customHeight="1" thickBot="1" thickTop="1">
      <c r="C11" s="5"/>
      <c r="D11" s="5"/>
      <c r="E11" s="5"/>
      <c r="F11" s="5"/>
      <c r="G11" s="33"/>
      <c r="H11" s="33"/>
      <c r="I11" s="5"/>
      <c r="J11" s="5"/>
      <c r="N11" s="5"/>
      <c r="O11" s="5"/>
      <c r="P11" s="5"/>
    </row>
    <row r="12" spans="2:22" ht="51.75" customHeight="1" thickBot="1" thickTop="1">
      <c r="B12" s="83" t="s">
        <v>28</v>
      </c>
      <c r="C12" s="83"/>
      <c r="D12" s="83"/>
      <c r="E12" s="83"/>
      <c r="F12" s="83"/>
      <c r="G12" s="83"/>
      <c r="H12" s="47"/>
      <c r="I12" s="47"/>
      <c r="J12" s="21"/>
      <c r="K12" s="21"/>
      <c r="L12" s="7"/>
      <c r="M12" s="7"/>
      <c r="N12" s="7"/>
      <c r="O12" s="22"/>
      <c r="P12" s="22"/>
      <c r="Q12" s="23" t="s">
        <v>9</v>
      </c>
      <c r="R12" s="80" t="s">
        <v>10</v>
      </c>
      <c r="S12" s="81"/>
      <c r="T12" s="82"/>
      <c r="U12" s="24"/>
      <c r="V12" s="25"/>
    </row>
    <row r="13" spans="2:20" ht="50.45" customHeight="1" thickBot="1" thickTop="1">
      <c r="B13" s="84" t="s">
        <v>26</v>
      </c>
      <c r="C13" s="84"/>
      <c r="D13" s="84"/>
      <c r="E13" s="84"/>
      <c r="F13" s="84"/>
      <c r="G13" s="84"/>
      <c r="H13" s="84"/>
      <c r="I13" s="26"/>
      <c r="L13" s="9"/>
      <c r="M13" s="9"/>
      <c r="N13" s="9"/>
      <c r="O13" s="27"/>
      <c r="P13" s="27"/>
      <c r="Q13" s="28">
        <f>SUM(P7:P10)</f>
        <v>1548000</v>
      </c>
      <c r="R13" s="77">
        <f>SUM(S7:S10)</f>
        <v>0</v>
      </c>
      <c r="S13" s="78"/>
      <c r="T13" s="79"/>
    </row>
    <row r="14" spans="2:19" ht="15.75" thickTop="1">
      <c r="B14" s="76" t="s">
        <v>27</v>
      </c>
      <c r="C14" s="76"/>
      <c r="D14" s="76"/>
      <c r="E14" s="76"/>
      <c r="F14" s="76"/>
      <c r="G14" s="76"/>
      <c r="H14" s="75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75"/>
      <c r="H15" s="75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6"/>
      <c r="C16" s="46"/>
      <c r="D16" s="46"/>
      <c r="E16" s="46"/>
      <c r="F16" s="46"/>
      <c r="G16" s="75"/>
      <c r="H16" s="75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6"/>
      <c r="C17" s="46"/>
      <c r="D17" s="46"/>
      <c r="E17" s="46"/>
      <c r="F17" s="46"/>
      <c r="G17" s="75"/>
      <c r="H17" s="75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75"/>
      <c r="H18" s="75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8:19" ht="19.9" customHeight="1">
      <c r="H19" s="3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75"/>
      <c r="H20" s="75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75"/>
      <c r="H21" s="75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75"/>
      <c r="H22" s="75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75"/>
      <c r="H23" s="75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75"/>
      <c r="H24" s="75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75"/>
      <c r="H25" s="75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75"/>
      <c r="H26" s="75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75"/>
      <c r="H27" s="75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75"/>
      <c r="H28" s="75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75"/>
      <c r="H29" s="75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75"/>
      <c r="H30" s="75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75"/>
      <c r="H31" s="75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75"/>
      <c r="H32" s="75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75"/>
      <c r="H33" s="75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75"/>
      <c r="H34" s="75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75"/>
      <c r="H35" s="75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75"/>
      <c r="H36" s="75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75"/>
      <c r="H37" s="75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75"/>
      <c r="H38" s="75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75"/>
      <c r="H39" s="75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75"/>
      <c r="H40" s="75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75"/>
      <c r="H41" s="75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75"/>
      <c r="H42" s="75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75"/>
      <c r="H43" s="75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75"/>
      <c r="H44" s="75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75"/>
      <c r="H45" s="75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75"/>
      <c r="H46" s="75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75"/>
      <c r="H47" s="75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75"/>
      <c r="H48" s="75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75"/>
      <c r="H49" s="75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75"/>
      <c r="H50" s="75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75"/>
      <c r="H51" s="75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75"/>
      <c r="H52" s="75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75"/>
      <c r="H53" s="75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75"/>
      <c r="H54" s="75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75"/>
      <c r="H55" s="75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75"/>
      <c r="H56" s="75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75"/>
      <c r="H57" s="75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75"/>
      <c r="H58" s="75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75"/>
      <c r="H59" s="75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75"/>
      <c r="H60" s="75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75"/>
      <c r="H61" s="75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75"/>
      <c r="H62" s="75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75"/>
      <c r="H63" s="75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75"/>
      <c r="H64" s="75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75"/>
      <c r="H65" s="75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75"/>
      <c r="H66" s="75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75"/>
      <c r="H67" s="75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75"/>
      <c r="H68" s="75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75"/>
      <c r="H69" s="75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75"/>
      <c r="H70" s="75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75"/>
      <c r="H71" s="75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75"/>
      <c r="H72" s="75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75"/>
      <c r="H73" s="75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75"/>
      <c r="H74" s="75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75"/>
      <c r="H75" s="75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75"/>
      <c r="H76" s="75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75"/>
      <c r="H77" s="75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75"/>
      <c r="H78" s="75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75"/>
      <c r="H79" s="75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75"/>
      <c r="H80" s="75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75"/>
      <c r="H81" s="75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75"/>
      <c r="H82" s="75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75"/>
      <c r="H83" s="75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75"/>
      <c r="H84" s="75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75"/>
      <c r="H85" s="75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75"/>
      <c r="H86" s="75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75"/>
      <c r="H87" s="75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75"/>
      <c r="H88" s="75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75"/>
      <c r="H89" s="75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75"/>
      <c r="H90" s="75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75"/>
      <c r="H91" s="75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75"/>
      <c r="H92" s="75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75"/>
      <c r="H93" s="75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75"/>
      <c r="H94" s="75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75"/>
      <c r="H95" s="75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75"/>
      <c r="H96" s="75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75"/>
      <c r="H97" s="75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75"/>
      <c r="H98" s="75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6" ht="19.9" customHeight="1">
      <c r="C99" s="21"/>
      <c r="D99" s="29"/>
      <c r="E99" s="21"/>
      <c r="F99" s="21"/>
      <c r="G99" s="75"/>
      <c r="H99" s="75"/>
      <c r="I99" s="11"/>
      <c r="J99" s="11"/>
      <c r="K99" s="11"/>
      <c r="L99" s="11"/>
      <c r="M99" s="11"/>
      <c r="N99" s="6"/>
      <c r="O99" s="6"/>
      <c r="P99" s="6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</sheetData>
  <sheetProtection algorithmName="SHA-512" hashValue="fDGTv0Tul1A1D87tV95eZOPrP0KLUKUf8qn/HirLyjxE9NenYGg1ug++8B4yEEoFypL6GfkgKswiLNP+iJH7QQ==" saltValue="JCV8gNgXXxkHmfRHT/+D+Q==" spinCount="100000" sheet="1" objects="1" scenarios="1"/>
  <mergeCells count="17">
    <mergeCell ref="U7:U10"/>
    <mergeCell ref="V7:V10"/>
    <mergeCell ref="B1:D1"/>
    <mergeCell ref="G5:H5"/>
    <mergeCell ref="I7:I10"/>
    <mergeCell ref="J7:J10"/>
    <mergeCell ref="K7:K10"/>
    <mergeCell ref="L7:L10"/>
    <mergeCell ref="M7:M10"/>
    <mergeCell ref="N7:N10"/>
    <mergeCell ref="O7:O10"/>
    <mergeCell ref="F7:F10"/>
    <mergeCell ref="B14:G14"/>
    <mergeCell ref="R13:T13"/>
    <mergeCell ref="R12:T12"/>
    <mergeCell ref="B12:G12"/>
    <mergeCell ref="B13:H13"/>
  </mergeCells>
  <conditionalFormatting sqref="D7:D10 B7:B10">
    <cfRule type="containsBlanks" priority="60" dxfId="7">
      <formula>LEN(TRIM(B7))=0</formula>
    </cfRule>
  </conditionalFormatting>
  <conditionalFormatting sqref="B7:B10">
    <cfRule type="cellIs" priority="57" dxfId="6" operator="greaterThanOrEqual">
      <formula>1</formula>
    </cfRule>
  </conditionalFormatting>
  <conditionalFormatting sqref="T7:T10">
    <cfRule type="cellIs" priority="44" dxfId="5" operator="equal">
      <formula>"VYHOVUJE"</formula>
    </cfRule>
  </conditionalFormatting>
  <conditionalFormatting sqref="T7:T10">
    <cfRule type="cellIs" priority="43" dxfId="4" operator="equal">
      <formula>"NEVYHOVUJE"</formula>
    </cfRule>
  </conditionalFormatting>
  <conditionalFormatting sqref="G7:H10 R7:R10">
    <cfRule type="containsBlanks" priority="37" dxfId="3">
      <formula>LEN(TRIM(G7))=0</formula>
    </cfRule>
  </conditionalFormatting>
  <conditionalFormatting sqref="G7:H10 R7:R10">
    <cfRule type="notContainsBlanks" priority="35" dxfId="2">
      <formula>LEN(TRIM(G7))&gt;0</formula>
    </cfRule>
  </conditionalFormatting>
  <conditionalFormatting sqref="G7:H10 R7:R10">
    <cfRule type="notContainsBlanks" priority="34" dxfId="1">
      <formula>LEN(TRIM(G7))&gt;0</formula>
    </cfRule>
  </conditionalFormatting>
  <conditionalFormatting sqref="G7:H10">
    <cfRule type="notContainsBlanks" priority="33" dxfId="0">
      <formula>LEN(TRIM(G7))&gt;0</formula>
    </cfRule>
  </conditionalFormatting>
  <dataValidations count="3">
    <dataValidation type="list" showInputMessage="1" showErrorMessage="1" sqref="E7:E10">
      <formula1>"ks,bal,sada,m,"</formula1>
    </dataValidation>
    <dataValidation type="list" allowBlank="1" showInputMessage="1" showErrorMessage="1" sqref="J7:J9">
      <formula1>"ANO,NE"</formula1>
    </dataValidation>
    <dataValidation type="list" allowBlank="1" showInputMessage="1" showErrorMessage="1" sqref="V7:V9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2022-10-24T07:10:26Z</cp:lastPrinted>
  <dcterms:created xsi:type="dcterms:W3CDTF">2014-03-05T12:43:32Z</dcterms:created>
  <dcterms:modified xsi:type="dcterms:W3CDTF">2022-11-02T11:52:12Z</dcterms:modified>
  <cp:category/>
  <cp:version/>
  <cp:contentType/>
  <cp:contentStatus/>
  <cp:revision>3</cp:revision>
</cp:coreProperties>
</file>