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1"/>
  <workbookPr/>
  <mc:AlternateContent xmlns:mc="http://schemas.openxmlformats.org/markup-compatibility/2006">
    <mc:Choice Requires="x15">
      <x15ac:absPath xmlns:x15ac="http://schemas.microsoft.com/office/spreadsheetml/2010/11/ac" url="D:\O\AV\059\1 výzva\"/>
    </mc:Choice>
  </mc:AlternateContent>
  <xr:revisionPtr revIDLastSave="0" documentId="13_ncr:1_{C3DD60F1-0E4E-4D4C-A3B1-E820DF7D7CD4}" xr6:coauthVersionLast="36" xr6:coauthVersionMax="47" xr10:uidLastSave="{00000000-0000-0000-0000-000000000000}"/>
  <bookViews>
    <workbookView xWindow="0" yWindow="0" windowWidth="28800" windowHeight="12225" xr2:uid="{00000000-000D-0000-FFFF-FFFF00000000}"/>
  </bookViews>
  <sheets>
    <sheet name="AVT" sheetId="1" r:id="rId1"/>
  </sheets>
  <definedNames>
    <definedName name="_xlnm.Print_Area" localSheetId="0">AVT!$B$1:$U$19</definedName>
  </definedNames>
  <calcPr calcId="191029"/>
</workbook>
</file>

<file path=xl/calcChain.xml><?xml version="1.0" encoding="utf-8"?>
<calcChain xmlns="http://schemas.openxmlformats.org/spreadsheetml/2006/main">
  <c r="R11" i="1" l="1"/>
  <c r="R12" i="1"/>
  <c r="O11" i="1"/>
  <c r="O12" i="1"/>
  <c r="O13" i="1"/>
  <c r="O14" i="1"/>
  <c r="S12" i="1"/>
  <c r="R13" i="1"/>
  <c r="S13" i="1"/>
  <c r="R14" i="1"/>
  <c r="S14" i="1"/>
  <c r="S11" i="1" l="1"/>
  <c r="S8" i="1"/>
  <c r="R9" i="1"/>
  <c r="R15" i="1"/>
  <c r="R7" i="1"/>
  <c r="O8" i="1"/>
  <c r="O9" i="1"/>
  <c r="O10" i="1"/>
  <c r="O15" i="1"/>
  <c r="R8" i="1"/>
  <c r="R10" i="1"/>
  <c r="S10" i="1"/>
  <c r="O7" i="1"/>
  <c r="S15" i="1" l="1"/>
  <c r="S9" i="1"/>
  <c r="P18" i="1"/>
  <c r="Q18" i="1"/>
  <c r="S7" i="1"/>
</calcChain>
</file>

<file path=xl/sharedStrings.xml><?xml version="1.0" encoding="utf-8"?>
<sst xmlns="http://schemas.openxmlformats.org/spreadsheetml/2006/main" count="73" uniqueCount="53">
  <si>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</si>
  <si>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</si>
  <si>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</si>
  <si>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</si>
  <si>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</si>
  <si>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</si>
  <si>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</si>
  <si>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</si>
  <si>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</si>
  <si>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</si>
  <si>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</si>
  <si>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</si>
  <si>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38650000-6 - Fotografické vybavení</t>
  </si>
  <si>
    <t>Název</t>
  </si>
  <si>
    <t>Měrná jednotka [MJ]</t>
  </si>
  <si>
    <t>Popis</t>
  </si>
  <si>
    <t xml:space="preserve">Fakturace </t>
  </si>
  <si>
    <t xml:space="preserve">Financováno
 z projektových finančních prostředků </t>
  </si>
  <si>
    <t>Kontaktní osoba 
k převzetí zboží</t>
  </si>
  <si>
    <t xml:space="preserve">Místo dodání </t>
  </si>
  <si>
    <t xml:space="preserve">Maximální cena za jednotlivé položky 
 v Kč BEZ DPH </t>
  </si>
  <si>
    <t xml:space="preserve">POZNÁMKA </t>
  </si>
  <si>
    <t>CPV - výběr
AUDIOVIZUÁLNÍ TECHNIKA</t>
  </si>
  <si>
    <t>ks</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</si>
  <si>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</si>
  <si>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</si>
  <si>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</si>
  <si>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</si>
  <si>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r>
      <t xml:space="preserve">Termín dodání
</t>
    </r>
    <r>
      <rPr>
        <sz val="11"/>
        <rFont val="Calibri"/>
        <family val="2"/>
        <charset val="238"/>
        <scheme val="minor"/>
      </rPr>
      <t>(uveden v kalend. dnech od dojití výzvy Objednatele k plnění Smlouvy)</t>
    </r>
  </si>
  <si>
    <t>Společná faktura</t>
  </si>
  <si>
    <t>NE</t>
  </si>
  <si>
    <t>Příloha č. 2 Kupní smlouvy - technická specifikace
Audiovizuální technika (II.) 059 - 2022</t>
  </si>
  <si>
    <t>do 20.12.2022</t>
  </si>
  <si>
    <t xml:space="preserve">Mgr. Jan Topinka,
Tel.: 605 804 421
a
Mgr. Viktor Chejlava,
Tel.: 737 515 659                                   </t>
  </si>
  <si>
    <t>Univerzitní 22,
301 00 Plzeň,
budova Fakulty strojní - Odbor kvalita,
Oddělení koncepce celoživotního a distančního vzdělávání,
6. patro - místnost UK 611a</t>
  </si>
  <si>
    <t>Pokud financováno z projektových prostředků, pak ŘEŠITEL uvede: NÁZEV A ČÍSLO DOTAČNÍHO PROJEKTU</t>
  </si>
  <si>
    <t xml:space="preserve">Stativ tripod s filmařskou hlavou </t>
  </si>
  <si>
    <t>Tripod, otočná hlava, materiál hliník.
Nosnost minimálně 5 kg.
Výška nejméně 170 cm.
Gumové nožičky, odjímatelná destička pro montáž na kameru, rukojeť.
Rozsah otáčení 360°, rozsah náklonu (-80° do plus 90°).
Hmotnost stativu maximálně 5 kg.
Integrovaná polokoule 60 mm pro spodní posun hlavy stativu, zámky všech nohou (pákové).</t>
  </si>
  <si>
    <t xml:space="preserve">Led panely na osvětlení </t>
  </si>
  <si>
    <t>Led panel, variabilní teplota 3000 - 8000K.
Plynulá regulace (osvětlení).
CRI95 a vyšší.
Otáčení panelu 360°.
Pasivní chlazení.
Napájení ze sítě s možností použití baterie.
Wifi přijímač.
Výkon alespoň 100W.
Hmotnost do 4 kg.
Svítivost minimálně 3 470lux na vzdálenost 2 metrů.
LCD displej na zadní straně.
Součást balení: stativ (tripod, maximální výška 280, minimální 250 cm, nosnost min. 5kg, hmotnost do 1600 g), LCD displej na zadní straně, adaptér, transportní taška, reflexní klapky, set 2 světěl stativů s uvedeným příslušenstvím.</t>
  </si>
  <si>
    <t>Závěs zatmavovací</t>
  </si>
  <si>
    <t>Zatemňovací látka textil, barva černá, velikost 140 x 240 cm, naprostá neprůhlednost (cca 230 g/m2).</t>
  </si>
  <si>
    <t>Fotoplátno</t>
  </si>
  <si>
    <t>Materiál papír, barva: bílá, velikost šíře 2,72 m, návin 11 metrů, gramáž papíru 150 g/m².</t>
  </si>
  <si>
    <t>Materiál papír, barva: zelená, velikost šíře 2,72 m, návin 11 metrů, gramáž papíru 150 g/m² greescreen provedení chromagreen.</t>
  </si>
  <si>
    <t xml:space="preserve">Samonosná (volně stojící) konstrukce na uchycení pláten </t>
  </si>
  <si>
    <t>Samostatně stojící konstrukce na uchycení dvou fotopláten.
Velikost šíře 2,8 m.
Výška stativů od 95 - 270, délka tyčí 110 - 270 cm.
Transportní taška.
Maximálně hmotnost 5 kg.</t>
  </si>
  <si>
    <t>Ruční stabilizátor mobilního telefonu</t>
  </si>
  <si>
    <t>Ruční stabilizátor mobilního telefonu, podpora propojení pro platformy Android, IOS, možnost dobíjení mobilního telefonu.
Výdrž min. 15 hodin.
Skládací konstrukce, magnetický úchyt.
Bluetooth min. 5,0.
Funkce sledování, panorama, časosběr.
Max. hmotnost do 0,5 kg.
Dynamický a plynulý zoom, vlastní aplikace, vzdálené ovládání mobilu.
Kompatibilní s telefony o šířce 67 až 84 mm a tloušťce 6,9 až 10 mm.
Nosnost až 290 g.
Obsah balení: magnetický držák telefonu, stativ/trojnožka, nabíjecí kabel, taštička, poutko na zápěstí.</t>
  </si>
  <si>
    <t xml:space="preserve">Čtecí zařízení </t>
  </si>
  <si>
    <t>Čtecí zařízení využívající software pro Ios, android, vzdálenost od 2 do 4m.
Nastavitelná obrazovka (velikost písma, barva písma a pozadí, posun textu, plynulý pohyb textu ležatý i stojatý, zrcadlení a zarovnání textu), minimální a maximální šíře smartfonu (110x210mm), dálkový ovladač (bezdrátový a drátový), tablety o velikosti 11,6", možnost automatického posouvání textů, 1 x Šroub 3/8" na 1/4" pro stativovou desku, rám čtecího zařízení, imbus 2ks, upevňovací šroub, nastavitelná montážní konzole pro tablet, skleněný rám s pásky na suchý zip, 2 x šrouby s křídlovou maticí pro zajištění skleněného rámu, plátěná clona na fotoaparát s popruhem na suchý zip, skleněná tabule 60/40 se zelenou a červenou nálepkou, nosný drát pro clonu,  Imbusový šroub 3 mm (2ks), bloky pro nastavení výšky kamery (2ks).</t>
  </si>
  <si>
    <t>Ploché LED světlo</t>
  </si>
  <si>
    <t>Ploché led světlo do sáněk na kamery.
Volitelná bareva teploty 3200 - 5500K, lehké led světlo vhodné pro video.
Hnotnost 500 g, tloušťka 22 mm.
Absence ventilátoru (světlo je bezhlučné).
Možnost změny barevné teploty díky filtrům, jsou součástí balení.
Vertikální úhel natočení 110°.
Barevná teplota bi-color.
Rozměr: 18,5 x 16 x 2,7 cm.
Uchycení: Hot-Shoe patice, stojánek, držák do ruky a na stativ.
Napájení hybridní (síťový adaptér /baterie).
Světelný tok: 2 000 LM.
Obsah balení: baterie, nabíječka, světlo, držák pro uchycení do Hot-Shoe a stojánku, držák pro uchycení do ruky a na stativ, síťový adaptér,obal.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</si>
</sst>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b/>
      <sz val="12"/>
      <color rgb="FFFF0000"/>
      <name val="Calibri"/>
      <family val="2"/>
      <charset val="238"/>
      <scheme val="minor"/>
    </font>
    <font>
      <b/>
      <u/>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s>
  <cellStyleXfs count="2">
    <xf numFmtId="0" fontId="0" fillId="0" borderId="0"/>
    <xf numFmtId="0" fontId="17" fillId="0" borderId="0"/>
  </cellStyleXfs>
  <cellXfs count="130">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0" fillId="0" borderId="0" xfId="0"/>
    <xf numFmtId="0" fontId="10"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11" fillId="0" borderId="0" xfId="0" applyFont="1" applyAlignment="1">
      <alignment vertical="center"/>
    </xf>
    <xf numFmtId="0" fontId="12" fillId="0" borderId="0" xfId="0" applyFont="1" applyAlignment="1">
      <alignment vertical="center"/>
    </xf>
    <xf numFmtId="0" fontId="12" fillId="0" borderId="0" xfId="0" applyFont="1" applyAlignment="1">
      <alignment vertical="center" wrapText="1"/>
    </xf>
    <xf numFmtId="0" fontId="9" fillId="0" borderId="0" xfId="0" applyFont="1" applyAlignment="1">
      <alignment vertical="center"/>
    </xf>
    <xf numFmtId="0" fontId="0" fillId="0" borderId="0" xfId="0" applyAlignment="1">
      <alignment horizontal="left" vertical="center" wrapText="1" indent="1"/>
    </xf>
    <xf numFmtId="0" fontId="11"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3" fillId="0" borderId="0" xfId="0" applyFont="1" applyAlignment="1">
      <alignment vertical="center"/>
    </xf>
    <xf numFmtId="0" fontId="13" fillId="0" borderId="0" xfId="0" applyFont="1" applyAlignment="1">
      <alignment vertical="center" wrapText="1"/>
    </xf>
    <xf numFmtId="0" fontId="0" fillId="0" borderId="0" xfId="0" applyAlignment="1">
      <alignment horizontal="center" vertical="top" wrapText="1"/>
    </xf>
    <xf numFmtId="0" fontId="11" fillId="4" borderId="2" xfId="0" applyFont="1" applyFill="1" applyBorder="1" applyAlignment="1">
      <alignment horizontal="center" vertical="center" wrapText="1"/>
    </xf>
    <xf numFmtId="0" fontId="0" fillId="0" borderId="0" xfId="0" applyAlignment="1">
      <alignment horizontal="right" vertical="center" indent="1"/>
    </xf>
    <xf numFmtId="0" fontId="14" fillId="2" borderId="3" xfId="0" applyFont="1" applyFill="1" applyBorder="1" applyAlignment="1">
      <alignment horizontal="center" vertical="center" textRotation="90" wrapText="1"/>
    </xf>
    <xf numFmtId="0" fontId="14" fillId="5" borderId="4"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4" fillId="5" borderId="3" xfId="0" applyFont="1" applyFill="1" applyBorder="1" applyAlignment="1">
      <alignment horizontal="center" vertical="center" wrapText="1"/>
    </xf>
    <xf numFmtId="0" fontId="0" fillId="0" borderId="0" xfId="0" applyAlignment="1">
      <alignment horizontal="right" vertical="center" wrapText="1"/>
    </xf>
    <xf numFmtId="0" fontId="14" fillId="0" borderId="0" xfId="0" applyFont="1" applyAlignment="1">
      <alignment vertical="center"/>
    </xf>
    <xf numFmtId="164" fontId="16" fillId="0" borderId="0" xfId="0" applyNumberFormat="1" applyFont="1" applyAlignment="1">
      <alignment horizontal="right" vertical="center" indent="1"/>
    </xf>
    <xf numFmtId="164" fontId="9" fillId="0" borderId="3" xfId="0" applyNumberFormat="1" applyFont="1" applyBorder="1" applyAlignment="1">
      <alignment horizontal="center" vertical="center"/>
    </xf>
    <xf numFmtId="0" fontId="19" fillId="5" borderId="4" xfId="0" applyFont="1" applyFill="1" applyBorder="1" applyAlignment="1">
      <alignment horizontal="center" vertical="center" wrapText="1"/>
    </xf>
    <xf numFmtId="0" fontId="20" fillId="0" borderId="0" xfId="0" applyFont="1" applyAlignment="1">
      <alignment vertical="top" wrapText="1"/>
    </xf>
    <xf numFmtId="0" fontId="8" fillId="0" borderId="0" xfId="0" applyFont="1" applyAlignment="1">
      <alignment vertical="top" wrapText="1"/>
    </xf>
    <xf numFmtId="0" fontId="18" fillId="5" borderId="4" xfId="0" applyFont="1" applyFill="1" applyBorder="1" applyAlignment="1">
      <alignment horizontal="center" vertical="center" wrapText="1"/>
    </xf>
    <xf numFmtId="0" fontId="0" fillId="0" borderId="6" xfId="0" applyBorder="1"/>
    <xf numFmtId="0" fontId="0" fillId="0" borderId="0" xfId="0" applyAlignment="1">
      <alignment horizontal="justify" vertical="center" wrapText="1"/>
    </xf>
    <xf numFmtId="0" fontId="14" fillId="4" borderId="7"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4" fillId="4" borderId="4" xfId="0" applyFont="1" applyFill="1" applyBorder="1" applyAlignment="1" applyProtection="1">
      <alignment horizontal="center" vertical="center" wrapText="1"/>
    </xf>
    <xf numFmtId="3" fontId="0" fillId="2" borderId="9" xfId="0" applyNumberFormat="1" applyFill="1" applyBorder="1" applyAlignment="1">
      <alignment horizontal="center" vertical="center" wrapText="1"/>
    </xf>
    <xf numFmtId="3" fontId="0" fillId="3" borderId="10" xfId="0" applyNumberFormat="1" applyFill="1" applyBorder="1" applyAlignment="1">
      <alignment horizontal="center" vertical="center" wrapText="1"/>
    </xf>
    <xf numFmtId="0" fontId="10" fillId="3" borderId="10" xfId="0" applyFont="1" applyFill="1" applyBorder="1" applyAlignment="1">
      <alignment horizontal="left" vertical="center" wrapText="1" indent="1"/>
    </xf>
    <xf numFmtId="0" fontId="15" fillId="4" borderId="10" xfId="0" applyFont="1" applyFill="1" applyBorder="1" applyAlignment="1">
      <alignment horizontal="center" vertical="center" wrapText="1"/>
    </xf>
    <xf numFmtId="164" fontId="0" fillId="0" borderId="10" xfId="0" applyNumberFormat="1" applyBorder="1" applyAlignment="1">
      <alignment horizontal="right" vertical="center" indent="1"/>
    </xf>
    <xf numFmtId="164" fontId="10" fillId="3" borderId="10" xfId="0" applyNumberFormat="1" applyFont="1" applyFill="1" applyBorder="1" applyAlignment="1">
      <alignment horizontal="right" vertical="center" indent="1"/>
    </xf>
    <xf numFmtId="165" fontId="0" fillId="0" borderId="10" xfId="0" applyNumberFormat="1" applyBorder="1" applyAlignment="1">
      <alignment horizontal="center" vertical="center"/>
    </xf>
    <xf numFmtId="0" fontId="0" fillId="0" borderId="10" xfId="0" applyBorder="1" applyAlignment="1">
      <alignment horizontal="center" vertical="center"/>
    </xf>
    <xf numFmtId="3" fontId="0" fillId="2" borderId="11" xfId="0" applyNumberFormat="1" applyFill="1" applyBorder="1" applyAlignment="1">
      <alignment horizontal="center" vertical="center" wrapText="1"/>
    </xf>
    <xf numFmtId="3" fontId="0" fillId="3" borderId="12" xfId="0" applyNumberFormat="1" applyFill="1" applyBorder="1" applyAlignment="1">
      <alignment horizontal="center" vertical="center" wrapText="1"/>
    </xf>
    <xf numFmtId="0" fontId="0" fillId="3" borderId="12" xfId="0" applyFill="1" applyBorder="1" applyAlignment="1">
      <alignment horizontal="center" vertical="center" wrapText="1"/>
    </xf>
    <xf numFmtId="0" fontId="10" fillId="3" borderId="12" xfId="0" applyFont="1" applyFill="1" applyBorder="1" applyAlignment="1">
      <alignment horizontal="left" vertical="center" wrapText="1" indent="1"/>
    </xf>
    <xf numFmtId="0" fontId="15" fillId="4" borderId="12" xfId="0" applyFont="1" applyFill="1" applyBorder="1" applyAlignment="1">
      <alignment horizontal="center" vertical="center" wrapText="1"/>
    </xf>
    <xf numFmtId="164" fontId="0" fillId="0" borderId="12" xfId="0" applyNumberFormat="1" applyBorder="1" applyAlignment="1">
      <alignment horizontal="right" vertical="center" indent="1"/>
    </xf>
    <xf numFmtId="164" fontId="10" fillId="3" borderId="12" xfId="0" applyNumberFormat="1" applyFont="1" applyFill="1" applyBorder="1" applyAlignment="1">
      <alignment horizontal="right" vertical="center" indent="1"/>
    </xf>
    <xf numFmtId="165" fontId="0" fillId="0" borderId="12" xfId="0" applyNumberFormat="1" applyBorder="1" applyAlignment="1">
      <alignment horizontal="center" vertical="center"/>
    </xf>
    <xf numFmtId="0" fontId="0" fillId="0" borderId="12" xfId="0" applyBorder="1" applyAlignment="1">
      <alignment horizontal="center" vertical="center"/>
    </xf>
    <xf numFmtId="3" fontId="0" fillId="2" borderId="14" xfId="0" applyNumberForma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10" fillId="3" borderId="15" xfId="0" applyFont="1" applyFill="1" applyBorder="1" applyAlignment="1">
      <alignment horizontal="left" vertical="center" wrapText="1" indent="1"/>
    </xf>
    <xf numFmtId="0" fontId="15" fillId="4" borderId="15" xfId="0" applyFont="1" applyFill="1" applyBorder="1" applyAlignment="1">
      <alignment horizontal="center" vertical="center" wrapText="1"/>
    </xf>
    <xf numFmtId="164" fontId="0" fillId="0" borderId="15" xfId="0" applyNumberFormat="1" applyBorder="1" applyAlignment="1">
      <alignment horizontal="right" vertical="center" indent="1"/>
    </xf>
    <xf numFmtId="164" fontId="10" fillId="3" borderId="15" xfId="0" applyNumberFormat="1" applyFont="1" applyFill="1" applyBorder="1" applyAlignment="1">
      <alignment horizontal="right" vertical="center" indent="1"/>
    </xf>
    <xf numFmtId="165" fontId="0" fillId="0" borderId="15" xfId="0" applyNumberFormat="1" applyBorder="1" applyAlignment="1">
      <alignment horizontal="center" vertical="center"/>
    </xf>
    <xf numFmtId="0" fontId="0" fillId="0" borderId="15" xfId="0" applyBorder="1" applyAlignment="1">
      <alignment horizontal="center" vertical="center"/>
    </xf>
    <xf numFmtId="3" fontId="0" fillId="2" borderId="16" xfId="0" applyNumberFormat="1"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3" borderId="17" xfId="0" applyFill="1" applyBorder="1" applyAlignment="1">
      <alignment horizontal="center" vertical="center" wrapText="1"/>
    </xf>
    <xf numFmtId="0" fontId="10" fillId="3" borderId="17" xfId="0" applyFont="1" applyFill="1" applyBorder="1" applyAlignment="1">
      <alignment horizontal="left" vertical="center" wrapText="1" indent="1"/>
    </xf>
    <xf numFmtId="0" fontId="15" fillId="4" borderId="17" xfId="0" applyFont="1" applyFill="1" applyBorder="1" applyAlignment="1">
      <alignment horizontal="center" vertical="center" wrapText="1"/>
    </xf>
    <xf numFmtId="164" fontId="0" fillId="0" borderId="17" xfId="0" applyNumberFormat="1" applyBorder="1" applyAlignment="1">
      <alignment horizontal="right" vertical="center" indent="1"/>
    </xf>
    <xf numFmtId="164" fontId="10" fillId="3" borderId="17" xfId="0" applyNumberFormat="1" applyFont="1" applyFill="1" applyBorder="1" applyAlignment="1">
      <alignment horizontal="right" vertical="center" indent="1"/>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0" fontId="0" fillId="3" borderId="10" xfId="0" applyFill="1" applyBorder="1" applyAlignment="1">
      <alignment horizontal="center" vertical="center" wrapText="1"/>
    </xf>
    <xf numFmtId="0" fontId="0" fillId="3" borderId="17" xfId="0" applyFill="1" applyBorder="1" applyAlignment="1">
      <alignment horizontal="center" vertical="center" wrapText="1"/>
    </xf>
    <xf numFmtId="0" fontId="24" fillId="0" borderId="0" xfId="0" applyFont="1" applyAlignment="1">
      <alignment vertical="top" wrapText="1"/>
    </xf>
    <xf numFmtId="0" fontId="2" fillId="3" borderId="12"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1" fillId="2" borderId="0" xfId="0" applyFont="1" applyFill="1" applyAlignment="1">
      <alignment horizontal="left" vertical="center" wrapText="1"/>
    </xf>
    <xf numFmtId="0" fontId="21" fillId="2" borderId="0" xfId="0" applyFont="1" applyFill="1" applyAlignment="1">
      <alignment horizontal="left" vertical="center"/>
    </xf>
    <xf numFmtId="0" fontId="11" fillId="0" borderId="0" xfId="0" applyFont="1" applyAlignment="1">
      <alignment horizontal="justify" vertical="center" wrapText="1"/>
    </xf>
    <xf numFmtId="0" fontId="0" fillId="0" borderId="0" xfId="0" applyAlignment="1">
      <alignment horizontal="justify" vertical="center" wrapText="1"/>
    </xf>
    <xf numFmtId="0" fontId="11"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6" fillId="3" borderId="13"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23" fillId="0" borderId="0" xfId="0" applyFont="1" applyAlignment="1">
      <alignment horizontal="left" vertical="center" wrapText="1"/>
    </xf>
    <xf numFmtId="0" fontId="0" fillId="3" borderId="13"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7" xfId="0" applyFill="1" applyBorder="1" applyAlignment="1">
      <alignment horizontal="center" vertical="center" wrapText="1"/>
    </xf>
    <xf numFmtId="164" fontId="9" fillId="0" borderId="4" xfId="0" applyNumberFormat="1" applyFont="1" applyBorder="1" applyAlignment="1">
      <alignment horizontal="center" vertical="center"/>
    </xf>
    <xf numFmtId="0" fontId="0" fillId="0" borderId="4" xfId="0" applyBorder="1"/>
    <xf numFmtId="0" fontId="0" fillId="0" borderId="5" xfId="0" applyBorder="1"/>
    <xf numFmtId="0" fontId="11" fillId="0" borderId="0" xfId="0" applyFont="1" applyAlignment="1">
      <alignment horizontal="left" vertical="center"/>
    </xf>
    <xf numFmtId="0" fontId="22" fillId="0" borderId="0" xfId="0" applyFont="1" applyAlignment="1">
      <alignment horizontal="left" vertical="center" wrapText="1"/>
    </xf>
    <xf numFmtId="0" fontId="4" fillId="3" borderId="18"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4" fillId="3" borderId="13" xfId="0" applyNumberFormat="1" applyFont="1" applyFill="1" applyBorder="1" applyAlignment="1">
      <alignment horizontal="center" vertical="center" wrapText="1"/>
    </xf>
    <xf numFmtId="0" fontId="14" fillId="3" borderId="18" xfId="0" applyNumberFormat="1" applyFont="1" applyFill="1" applyBorder="1" applyAlignment="1">
      <alignment horizontal="center" vertical="center" wrapText="1"/>
    </xf>
    <xf numFmtId="0" fontId="14" fillId="3" borderId="7" xfId="0" applyNumberFormat="1" applyFont="1" applyFill="1" applyBorder="1" applyAlignment="1">
      <alignment horizontal="center" vertical="center" wrapText="1"/>
    </xf>
    <xf numFmtId="0" fontId="3" fillId="3" borderId="13" xfId="0" applyFont="1" applyFill="1" applyBorder="1" applyAlignment="1">
      <alignment horizontal="center" vertical="center" wrapText="1"/>
    </xf>
    <xf numFmtId="164" fontId="15" fillId="4" borderId="12" xfId="0" applyNumberFormat="1" applyFont="1" applyFill="1" applyBorder="1" applyAlignment="1" applyProtection="1">
      <alignment horizontal="right" vertical="center" wrapText="1" indent="1"/>
      <protection locked="0"/>
    </xf>
    <xf numFmtId="164" fontId="15" fillId="4" borderId="17" xfId="0" applyNumberFormat="1" applyFont="1" applyFill="1" applyBorder="1" applyAlignment="1" applyProtection="1">
      <alignment horizontal="right" vertical="center" wrapText="1" indent="1"/>
      <protection locked="0"/>
    </xf>
    <xf numFmtId="164" fontId="15" fillId="4" borderId="15" xfId="0" applyNumberFormat="1" applyFont="1" applyFill="1" applyBorder="1" applyAlignment="1" applyProtection="1">
      <alignment horizontal="right" vertical="center" wrapText="1" indent="1"/>
      <protection locked="0"/>
    </xf>
    <xf numFmtId="164" fontId="15" fillId="4" borderId="10" xfId="0" applyNumberFormat="1" applyFont="1" applyFill="1" applyBorder="1" applyAlignment="1" applyProtection="1">
      <alignment horizontal="right" vertical="center" wrapText="1" indent="1"/>
      <protection locked="0"/>
    </xf>
    <xf numFmtId="0" fontId="15" fillId="4" borderId="12" xfId="0" applyFont="1" applyFill="1" applyBorder="1" applyAlignment="1" applyProtection="1">
      <alignment horizontal="center" vertical="center" wrapText="1"/>
      <protection locked="0"/>
    </xf>
    <xf numFmtId="0" fontId="15" fillId="4" borderId="17" xfId="0" applyFont="1" applyFill="1" applyBorder="1" applyAlignment="1" applyProtection="1">
      <alignment horizontal="center" vertical="center" wrapText="1"/>
      <protection locked="0"/>
    </xf>
    <xf numFmtId="0" fontId="15" fillId="4" borderId="15" xfId="0" applyFont="1" applyFill="1" applyBorder="1" applyAlignment="1" applyProtection="1">
      <alignment horizontal="center" vertical="center" wrapText="1"/>
      <protection locked="0"/>
    </xf>
    <xf numFmtId="0" fontId="15" fillId="4" borderId="10" xfId="0" applyFont="1" applyFill="1" applyBorder="1" applyAlignment="1" applyProtection="1">
      <alignment horizontal="center" vertical="center" wrapText="1"/>
      <protection locked="0"/>
    </xf>
  </cellXfs>
  <cellStyles count="2">
    <cellStyle name="Normální" xfId="0" builtinId="0"/>
    <cellStyle name="normální 3" xfId="1" xr:uid="{00000000-0005-0000-0000-000001000000}"/>
  </cellStyles>
  <dxfs count="7">
    <dxf>
      <numFmt numFmtId="30" formatCode="@"/>
      <fill>
        <patternFill patternType="solid">
          <fgColor rgb="FFFF9F9F"/>
          <bgColor rgb="FFFF9F9F"/>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65"/>
  <sheetViews>
    <sheetView tabSelected="1" topLeftCell="E13" zoomScale="64" zoomScaleNormal="64" workbookViewId="0">
      <selection activeCell="N7" sqref="N7:N15"/>
    </sheetView>
  </sheetViews>
  <sheetFormatPr defaultRowHeight="15" x14ac:dyDescent="0.25"/>
  <cols>
    <col min="1" max="1" width="1.42578125" bestFit="1" customWidth="1"/>
    <col min="2" max="2" width="5.7109375" bestFit="1" customWidth="1"/>
    <col min="3" max="3" width="39.85546875" style="1" customWidth="1"/>
    <col min="4" max="4" width="10.7109375" style="2" customWidth="1"/>
    <col min="5" max="5" width="10.28515625" style="3" customWidth="1"/>
    <col min="6" max="6" width="111.28515625" style="1" customWidth="1"/>
    <col min="7" max="7" width="27.85546875" style="1" customWidth="1"/>
    <col min="8" max="8" width="23.28515625" style="1" customWidth="1"/>
    <col min="9" max="9" width="21.42578125" style="1" customWidth="1"/>
    <col min="10" max="10" width="16.5703125" style="1" customWidth="1"/>
    <col min="11" max="11" width="32.85546875" hidden="1" customWidth="1"/>
    <col min="12" max="12" width="32.7109375" customWidth="1"/>
    <col min="13" max="13" width="39.42578125" style="1" customWidth="1"/>
    <col min="14" max="14" width="28" style="1" customWidth="1"/>
    <col min="15" max="15" width="17" style="1" hidden="1" customWidth="1"/>
    <col min="16" max="16" width="21.5703125" customWidth="1"/>
    <col min="17" max="17" width="23.28515625" customWidth="1"/>
    <col min="18" max="18" width="20.7109375" bestFit="1" customWidth="1"/>
    <col min="19" max="19" width="19.7109375" customWidth="1"/>
    <col min="20" max="20" width="11.28515625" hidden="1" customWidth="1"/>
    <col min="21" max="21" width="37.28515625" style="4" customWidth="1"/>
  </cols>
  <sheetData>
    <row r="1" spans="1:21" s="5" customFormat="1" ht="42.6" customHeight="1" x14ac:dyDescent="0.25">
      <c r="B1" s="86" t="s">
        <v>31</v>
      </c>
      <c r="C1" s="87"/>
      <c r="D1" s="87"/>
      <c r="E1" s="3"/>
      <c r="F1" s="1"/>
      <c r="G1" s="1"/>
      <c r="H1" s="1"/>
      <c r="I1" s="1"/>
      <c r="J1" s="1"/>
      <c r="M1" s="1"/>
      <c r="N1" s="7"/>
      <c r="O1" s="1"/>
      <c r="U1" s="4"/>
    </row>
    <row r="2" spans="1:21" s="5" customFormat="1" ht="18.75" x14ac:dyDescent="0.25">
      <c r="D2" s="12"/>
      <c r="E2" s="6"/>
      <c r="F2" s="7"/>
      <c r="G2" s="81"/>
      <c r="H2" s="7"/>
      <c r="J2" s="8"/>
      <c r="M2" s="37"/>
      <c r="N2" s="7"/>
      <c r="O2" s="7"/>
      <c r="P2" s="7"/>
      <c r="Q2" s="7"/>
      <c r="S2" s="9"/>
      <c r="T2" s="10"/>
      <c r="U2" s="11"/>
    </row>
    <row r="3" spans="1:21" s="5" customFormat="1" ht="22.5" customHeight="1" x14ac:dyDescent="0.25">
      <c r="B3" s="15"/>
      <c r="C3" s="13" t="s">
        <v>0</v>
      </c>
      <c r="D3" s="14"/>
      <c r="E3" s="14"/>
      <c r="F3" s="14"/>
      <c r="G3" s="105"/>
      <c r="H3" s="105"/>
      <c r="I3" s="105"/>
      <c r="J3" s="105"/>
      <c r="K3" s="105"/>
      <c r="L3" s="105"/>
      <c r="M3" s="105"/>
      <c r="N3" s="36"/>
      <c r="O3" s="36"/>
      <c r="P3" s="36"/>
      <c r="Q3" s="36"/>
      <c r="S3" s="9"/>
      <c r="U3" s="4"/>
    </row>
    <row r="4" spans="1:21" s="5" customFormat="1" ht="18" customHeight="1" thickBot="1" x14ac:dyDescent="0.3">
      <c r="B4" s="16"/>
      <c r="C4" s="17" t="s">
        <v>1</v>
      </c>
      <c r="D4" s="14"/>
      <c r="E4" s="14"/>
      <c r="F4" s="14"/>
      <c r="G4" s="14"/>
      <c r="H4" s="14"/>
      <c r="I4" s="9"/>
      <c r="J4" s="9"/>
      <c r="K4" s="9"/>
      <c r="L4" s="9"/>
      <c r="N4" s="7"/>
      <c r="O4" s="7"/>
      <c r="P4" s="9"/>
      <c r="Q4" s="9"/>
      <c r="S4" s="9"/>
      <c r="U4" s="4"/>
    </row>
    <row r="5" spans="1:21" s="5" customFormat="1" ht="34.5" customHeight="1" thickBot="1" x14ac:dyDescent="0.3">
      <c r="B5" s="18"/>
      <c r="C5" s="19"/>
      <c r="D5" s="20"/>
      <c r="E5" s="20"/>
      <c r="F5" s="7"/>
      <c r="G5" s="42" t="s">
        <v>2</v>
      </c>
      <c r="H5" s="42" t="s">
        <v>2</v>
      </c>
      <c r="I5" s="7"/>
      <c r="J5" s="7"/>
      <c r="M5" s="7"/>
      <c r="N5" s="22"/>
      <c r="O5" s="22"/>
      <c r="Q5" s="21" t="s">
        <v>2</v>
      </c>
      <c r="U5" s="8"/>
    </row>
    <row r="6" spans="1:21" s="5" customFormat="1" ht="67.150000000000006" customHeight="1" thickTop="1" thickBot="1" x14ac:dyDescent="0.3">
      <c r="B6" s="23" t="s">
        <v>3</v>
      </c>
      <c r="C6" s="24" t="s">
        <v>13</v>
      </c>
      <c r="D6" s="24" t="s">
        <v>4</v>
      </c>
      <c r="E6" s="24" t="s">
        <v>14</v>
      </c>
      <c r="F6" s="24" t="s">
        <v>15</v>
      </c>
      <c r="G6" s="41" t="s">
        <v>5</v>
      </c>
      <c r="H6" s="43" t="s">
        <v>27</v>
      </c>
      <c r="I6" s="35" t="s">
        <v>16</v>
      </c>
      <c r="J6" s="35" t="s">
        <v>17</v>
      </c>
      <c r="K6" s="24" t="s">
        <v>35</v>
      </c>
      <c r="L6" s="38" t="s">
        <v>18</v>
      </c>
      <c r="M6" s="35" t="s">
        <v>19</v>
      </c>
      <c r="N6" s="24" t="s">
        <v>28</v>
      </c>
      <c r="O6" s="35" t="s">
        <v>20</v>
      </c>
      <c r="P6" s="24" t="s">
        <v>6</v>
      </c>
      <c r="Q6" s="26" t="s">
        <v>7</v>
      </c>
      <c r="R6" s="25" t="s">
        <v>8</v>
      </c>
      <c r="S6" s="25" t="s">
        <v>9</v>
      </c>
      <c r="T6" s="35" t="s">
        <v>21</v>
      </c>
      <c r="U6" s="35" t="s">
        <v>22</v>
      </c>
    </row>
    <row r="7" spans="1:21" s="5" customFormat="1" ht="140.44999999999999" customHeight="1" thickTop="1" x14ac:dyDescent="0.25">
      <c r="A7" s="27"/>
      <c r="B7" s="52">
        <v>1</v>
      </c>
      <c r="C7" s="82" t="s">
        <v>36</v>
      </c>
      <c r="D7" s="53">
        <v>1</v>
      </c>
      <c r="E7" s="54" t="s">
        <v>23</v>
      </c>
      <c r="F7" s="55" t="s">
        <v>37</v>
      </c>
      <c r="G7" s="126"/>
      <c r="H7" s="56" t="s">
        <v>30</v>
      </c>
      <c r="I7" s="93" t="s">
        <v>29</v>
      </c>
      <c r="J7" s="99" t="s">
        <v>30</v>
      </c>
      <c r="K7" s="102"/>
      <c r="L7" s="96" t="s">
        <v>33</v>
      </c>
      <c r="M7" s="96" t="s">
        <v>34</v>
      </c>
      <c r="N7" s="118" t="s">
        <v>32</v>
      </c>
      <c r="O7" s="57">
        <f>D7*P7</f>
        <v>11200</v>
      </c>
      <c r="P7" s="58">
        <v>11200</v>
      </c>
      <c r="Q7" s="122"/>
      <c r="R7" s="59">
        <f>D7*Q7</f>
        <v>0</v>
      </c>
      <c r="S7" s="60" t="str">
        <f t="shared" ref="S7" si="0">IF(ISNUMBER(Q7), IF(Q7&gt;P7,"NEVYHOVUJE","VYHOVUJE")," ")</f>
        <v xml:space="preserve"> </v>
      </c>
      <c r="T7" s="121"/>
      <c r="U7" s="106" t="s">
        <v>12</v>
      </c>
    </row>
    <row r="8" spans="1:21" s="5" customFormat="1" ht="232.9" customHeight="1" x14ac:dyDescent="0.25">
      <c r="A8" s="27"/>
      <c r="B8" s="70">
        <v>2</v>
      </c>
      <c r="C8" s="83" t="s">
        <v>38</v>
      </c>
      <c r="D8" s="71">
        <v>1</v>
      </c>
      <c r="E8" s="72" t="s">
        <v>23</v>
      </c>
      <c r="F8" s="73" t="s">
        <v>39</v>
      </c>
      <c r="G8" s="127"/>
      <c r="H8" s="74" t="s">
        <v>30</v>
      </c>
      <c r="I8" s="94"/>
      <c r="J8" s="100"/>
      <c r="K8" s="103"/>
      <c r="L8" s="114"/>
      <c r="M8" s="116"/>
      <c r="N8" s="119"/>
      <c r="O8" s="75">
        <f>D8*P8</f>
        <v>27000</v>
      </c>
      <c r="P8" s="76">
        <v>27000</v>
      </c>
      <c r="Q8" s="123"/>
      <c r="R8" s="77">
        <f>D8*Q8</f>
        <v>0</v>
      </c>
      <c r="S8" s="78" t="str">
        <f t="shared" ref="S8:S15" si="1">IF(ISNUMBER(Q8), IF(Q8&gt;P8,"NEVYHOVUJE","VYHOVUJE")," ")</f>
        <v xml:space="preserve"> </v>
      </c>
      <c r="T8" s="97"/>
      <c r="U8" s="107"/>
    </row>
    <row r="9" spans="1:21" s="5" customFormat="1" ht="43.15" customHeight="1" x14ac:dyDescent="0.25">
      <c r="A9" s="27"/>
      <c r="B9" s="61">
        <v>3</v>
      </c>
      <c r="C9" s="84" t="s">
        <v>40</v>
      </c>
      <c r="D9" s="62">
        <v>2</v>
      </c>
      <c r="E9" s="63" t="s">
        <v>23</v>
      </c>
      <c r="F9" s="64" t="s">
        <v>41</v>
      </c>
      <c r="G9" s="128"/>
      <c r="H9" s="65" t="s">
        <v>30</v>
      </c>
      <c r="I9" s="94"/>
      <c r="J9" s="100"/>
      <c r="K9" s="103"/>
      <c r="L9" s="114"/>
      <c r="M9" s="116"/>
      <c r="N9" s="119"/>
      <c r="O9" s="66">
        <f>D9*P9</f>
        <v>3200</v>
      </c>
      <c r="P9" s="67">
        <v>1600</v>
      </c>
      <c r="Q9" s="124"/>
      <c r="R9" s="68">
        <f>D9*Q9</f>
        <v>0</v>
      </c>
      <c r="S9" s="69" t="str">
        <f t="shared" si="1"/>
        <v xml:space="preserve"> </v>
      </c>
      <c r="T9" s="97"/>
      <c r="U9" s="107"/>
    </row>
    <row r="10" spans="1:21" s="5" customFormat="1" ht="48" customHeight="1" x14ac:dyDescent="0.25">
      <c r="A10" s="27"/>
      <c r="B10" s="61">
        <v>4</v>
      </c>
      <c r="C10" s="84" t="s">
        <v>42</v>
      </c>
      <c r="D10" s="62">
        <v>1</v>
      </c>
      <c r="E10" s="63" t="s">
        <v>23</v>
      </c>
      <c r="F10" s="64" t="s">
        <v>43</v>
      </c>
      <c r="G10" s="128"/>
      <c r="H10" s="65" t="s">
        <v>30</v>
      </c>
      <c r="I10" s="94"/>
      <c r="J10" s="100"/>
      <c r="K10" s="103"/>
      <c r="L10" s="114"/>
      <c r="M10" s="116"/>
      <c r="N10" s="119"/>
      <c r="O10" s="66">
        <f>D10*P10</f>
        <v>1700</v>
      </c>
      <c r="P10" s="67">
        <v>1700</v>
      </c>
      <c r="Q10" s="124"/>
      <c r="R10" s="68">
        <f>D10*Q10</f>
        <v>0</v>
      </c>
      <c r="S10" s="69" t="str">
        <f t="shared" si="1"/>
        <v xml:space="preserve"> </v>
      </c>
      <c r="T10" s="97"/>
      <c r="U10" s="107"/>
    </row>
    <row r="11" spans="1:21" s="5" customFormat="1" ht="57" customHeight="1" x14ac:dyDescent="0.25">
      <c r="A11" s="27"/>
      <c r="B11" s="70">
        <v>5</v>
      </c>
      <c r="C11" s="83" t="s">
        <v>42</v>
      </c>
      <c r="D11" s="71">
        <v>1</v>
      </c>
      <c r="E11" s="80" t="s">
        <v>23</v>
      </c>
      <c r="F11" s="73" t="s">
        <v>44</v>
      </c>
      <c r="G11" s="127"/>
      <c r="H11" s="74" t="s">
        <v>30</v>
      </c>
      <c r="I11" s="94"/>
      <c r="J11" s="100"/>
      <c r="K11" s="103"/>
      <c r="L11" s="114"/>
      <c r="M11" s="116"/>
      <c r="N11" s="119"/>
      <c r="O11" s="66">
        <f>D11*P11</f>
        <v>1700</v>
      </c>
      <c r="P11" s="76">
        <v>1700</v>
      </c>
      <c r="Q11" s="123"/>
      <c r="R11" s="68">
        <f>D11*Q11</f>
        <v>0</v>
      </c>
      <c r="S11" s="69" t="str">
        <f t="shared" ref="S11:S14" si="2">IF(ISNUMBER(Q11), IF(Q11&gt;P11,"NEVYHOVUJE","VYHOVUJE")," ")</f>
        <v xml:space="preserve"> </v>
      </c>
      <c r="T11" s="97"/>
      <c r="U11" s="107"/>
    </row>
    <row r="12" spans="1:21" s="5" customFormat="1" ht="117.6" customHeight="1" x14ac:dyDescent="0.25">
      <c r="A12" s="27"/>
      <c r="B12" s="70">
        <v>6</v>
      </c>
      <c r="C12" s="83" t="s">
        <v>45</v>
      </c>
      <c r="D12" s="71">
        <v>1</v>
      </c>
      <c r="E12" s="80" t="s">
        <v>23</v>
      </c>
      <c r="F12" s="73" t="s">
        <v>46</v>
      </c>
      <c r="G12" s="127"/>
      <c r="H12" s="74" t="s">
        <v>30</v>
      </c>
      <c r="I12" s="94"/>
      <c r="J12" s="100"/>
      <c r="K12" s="103"/>
      <c r="L12" s="114"/>
      <c r="M12" s="116"/>
      <c r="N12" s="119"/>
      <c r="O12" s="66">
        <f>D12*P12</f>
        <v>3500</v>
      </c>
      <c r="P12" s="76">
        <v>3500</v>
      </c>
      <c r="Q12" s="123"/>
      <c r="R12" s="68">
        <f>D12*Q12</f>
        <v>0</v>
      </c>
      <c r="S12" s="69" t="str">
        <f t="shared" si="2"/>
        <v xml:space="preserve"> </v>
      </c>
      <c r="T12" s="97"/>
      <c r="U12" s="107"/>
    </row>
    <row r="13" spans="1:21" s="5" customFormat="1" ht="202.15" customHeight="1" x14ac:dyDescent="0.25">
      <c r="A13" s="27"/>
      <c r="B13" s="70">
        <v>7</v>
      </c>
      <c r="C13" s="83" t="s">
        <v>47</v>
      </c>
      <c r="D13" s="71">
        <v>1</v>
      </c>
      <c r="E13" s="80" t="s">
        <v>23</v>
      </c>
      <c r="F13" s="73" t="s">
        <v>48</v>
      </c>
      <c r="G13" s="127"/>
      <c r="H13" s="74" t="s">
        <v>30</v>
      </c>
      <c r="I13" s="94"/>
      <c r="J13" s="100"/>
      <c r="K13" s="103"/>
      <c r="L13" s="114"/>
      <c r="M13" s="116"/>
      <c r="N13" s="119"/>
      <c r="O13" s="66">
        <f>D13*P13</f>
        <v>2400</v>
      </c>
      <c r="P13" s="76">
        <v>2400</v>
      </c>
      <c r="Q13" s="123"/>
      <c r="R13" s="68">
        <f>D13*Q13</f>
        <v>0</v>
      </c>
      <c r="S13" s="69" t="str">
        <f t="shared" si="2"/>
        <v xml:space="preserve"> </v>
      </c>
      <c r="T13" s="97"/>
      <c r="U13" s="107"/>
    </row>
    <row r="14" spans="1:21" s="5" customFormat="1" ht="153" customHeight="1" x14ac:dyDescent="0.25">
      <c r="A14" s="27"/>
      <c r="B14" s="70">
        <v>8</v>
      </c>
      <c r="C14" s="83" t="s">
        <v>49</v>
      </c>
      <c r="D14" s="71">
        <v>1</v>
      </c>
      <c r="E14" s="80" t="s">
        <v>23</v>
      </c>
      <c r="F14" s="73" t="s">
        <v>50</v>
      </c>
      <c r="G14" s="127"/>
      <c r="H14" s="74" t="s">
        <v>30</v>
      </c>
      <c r="I14" s="94"/>
      <c r="J14" s="100"/>
      <c r="K14" s="103"/>
      <c r="L14" s="114"/>
      <c r="M14" s="116"/>
      <c r="N14" s="119"/>
      <c r="O14" s="66">
        <f>D14*P14</f>
        <v>10200</v>
      </c>
      <c r="P14" s="76">
        <v>10200</v>
      </c>
      <c r="Q14" s="123"/>
      <c r="R14" s="68">
        <f>D14*Q14</f>
        <v>0</v>
      </c>
      <c r="S14" s="69" t="str">
        <f t="shared" si="2"/>
        <v xml:space="preserve"> </v>
      </c>
      <c r="T14" s="97"/>
      <c r="U14" s="107"/>
    </row>
    <row r="15" spans="1:21" s="5" customFormat="1" ht="224.45" customHeight="1" thickBot="1" x14ac:dyDescent="0.3">
      <c r="A15" s="27"/>
      <c r="B15" s="44">
        <v>9</v>
      </c>
      <c r="C15" s="85" t="s">
        <v>51</v>
      </c>
      <c r="D15" s="45">
        <v>1</v>
      </c>
      <c r="E15" s="79" t="s">
        <v>23</v>
      </c>
      <c r="F15" s="46" t="s">
        <v>52</v>
      </c>
      <c r="G15" s="129"/>
      <c r="H15" s="47" t="s">
        <v>30</v>
      </c>
      <c r="I15" s="95"/>
      <c r="J15" s="101"/>
      <c r="K15" s="104"/>
      <c r="L15" s="115"/>
      <c r="M15" s="117"/>
      <c r="N15" s="120"/>
      <c r="O15" s="48">
        <f>D15*P15</f>
        <v>2200</v>
      </c>
      <c r="P15" s="49">
        <v>2200</v>
      </c>
      <c r="Q15" s="125"/>
      <c r="R15" s="50">
        <f>D15*Q15</f>
        <v>0</v>
      </c>
      <c r="S15" s="51" t="str">
        <f t="shared" si="1"/>
        <v xml:space="preserve"> </v>
      </c>
      <c r="T15" s="98"/>
      <c r="U15" s="108"/>
    </row>
    <row r="16" spans="1:21" ht="13.5" customHeight="1" thickTop="1" thickBot="1" x14ac:dyDescent="0.3">
      <c r="A16" s="5"/>
      <c r="B16" s="5"/>
      <c r="C16" s="5"/>
      <c r="D16" s="5"/>
      <c r="E16" s="5"/>
      <c r="F16" s="5"/>
      <c r="G16" s="5"/>
      <c r="H16" s="5"/>
      <c r="I16" s="5"/>
      <c r="J16" s="5"/>
      <c r="K16" s="5"/>
      <c r="L16" s="5"/>
      <c r="M16" s="5"/>
      <c r="N16" s="5"/>
      <c r="O16" s="5"/>
      <c r="P16" s="5"/>
      <c r="Q16" s="5"/>
      <c r="R16" s="39"/>
      <c r="S16" s="5"/>
      <c r="T16" s="5"/>
    </row>
    <row r="17" spans="1:21" ht="49.5" customHeight="1" thickTop="1" thickBot="1" x14ac:dyDescent="0.3">
      <c r="A17" s="5"/>
      <c r="B17" s="88" t="s">
        <v>26</v>
      </c>
      <c r="C17" s="89"/>
      <c r="D17" s="89"/>
      <c r="E17" s="89"/>
      <c r="F17" s="89"/>
      <c r="G17" s="89"/>
      <c r="H17" s="40"/>
      <c r="I17" s="28"/>
      <c r="J17" s="28"/>
      <c r="K17" s="28"/>
      <c r="L17" s="8"/>
      <c r="M17" s="8"/>
      <c r="N17" s="29"/>
      <c r="O17" s="29"/>
      <c r="P17" s="30" t="s">
        <v>10</v>
      </c>
      <c r="Q17" s="90" t="s">
        <v>11</v>
      </c>
      <c r="R17" s="91"/>
      <c r="S17" s="92"/>
      <c r="T17" s="22"/>
      <c r="U17" s="31"/>
    </row>
    <row r="18" spans="1:21" ht="53.25" customHeight="1" thickTop="1" thickBot="1" x14ac:dyDescent="0.3">
      <c r="A18" s="5"/>
      <c r="B18" s="113" t="s">
        <v>24</v>
      </c>
      <c r="C18" s="113"/>
      <c r="D18" s="113"/>
      <c r="E18" s="113"/>
      <c r="F18" s="113"/>
      <c r="G18" s="113"/>
      <c r="H18" s="113"/>
      <c r="I18" s="32"/>
      <c r="L18" s="12"/>
      <c r="M18" s="12"/>
      <c r="N18" s="33"/>
      <c r="O18" s="33"/>
      <c r="P18" s="34">
        <f>SUM(O7:O15)</f>
        <v>63100</v>
      </c>
      <c r="Q18" s="109">
        <f>SUM(R7:R15)</f>
        <v>0</v>
      </c>
      <c r="R18" s="110"/>
      <c r="S18" s="111"/>
      <c r="T18" s="5"/>
    </row>
    <row r="19" spans="1:21" ht="15.75" thickTop="1" x14ac:dyDescent="0.25">
      <c r="A19" s="5"/>
      <c r="B19" s="112" t="s">
        <v>25</v>
      </c>
      <c r="C19" s="112"/>
      <c r="D19" s="112"/>
      <c r="E19" s="112"/>
      <c r="F19" s="112"/>
      <c r="K19" s="5"/>
      <c r="L19" s="5"/>
      <c r="P19" s="5"/>
      <c r="Q19" s="5"/>
      <c r="R19" s="5"/>
      <c r="S19" s="5"/>
      <c r="T19" s="5"/>
    </row>
    <row r="20" spans="1:21" ht="14.25" customHeight="1" x14ac:dyDescent="0.25">
      <c r="A20" s="5"/>
      <c r="K20" s="5"/>
      <c r="L20" s="5"/>
      <c r="P20" s="5"/>
      <c r="Q20" s="5"/>
      <c r="R20" s="5"/>
      <c r="S20" s="5"/>
      <c r="T20" s="5"/>
    </row>
    <row r="21" spans="1:21" ht="14.25" customHeight="1" x14ac:dyDescent="0.25">
      <c r="A21" s="5"/>
      <c r="B21" s="5"/>
      <c r="K21" s="5"/>
      <c r="L21" s="5"/>
      <c r="P21" s="5"/>
      <c r="Q21" s="5"/>
      <c r="R21" s="5"/>
      <c r="S21" s="5"/>
      <c r="T21" s="5"/>
    </row>
    <row r="22" spans="1:21" ht="14.25" customHeight="1" x14ac:dyDescent="0.25">
      <c r="A22" s="5"/>
      <c r="B22" s="5"/>
      <c r="K22" s="5"/>
      <c r="L22" s="5"/>
      <c r="P22" s="5"/>
      <c r="Q22" s="5"/>
      <c r="R22" s="5"/>
      <c r="S22" s="5"/>
      <c r="T22" s="5"/>
    </row>
    <row r="23" spans="1:21" ht="14.25" customHeight="1" x14ac:dyDescent="0.25">
      <c r="A23" s="5"/>
      <c r="B23" s="5"/>
      <c r="K23" s="5"/>
      <c r="L23" s="5"/>
      <c r="P23" s="5"/>
      <c r="Q23" s="5"/>
      <c r="R23" s="5"/>
      <c r="S23" s="5"/>
      <c r="T23" s="5"/>
    </row>
    <row r="24" spans="1:21" ht="14.25" customHeight="1" x14ac:dyDescent="0.25">
      <c r="A24" s="5"/>
      <c r="B24" s="5"/>
      <c r="K24" s="5"/>
      <c r="L24" s="5"/>
      <c r="P24" s="5"/>
      <c r="Q24" s="5"/>
      <c r="R24" s="5"/>
      <c r="S24" s="5"/>
      <c r="T24" s="5"/>
    </row>
    <row r="25" spans="1:21" ht="14.25" customHeight="1" x14ac:dyDescent="0.25">
      <c r="A25" s="5"/>
      <c r="B25" s="5"/>
      <c r="K25" s="5"/>
      <c r="L25" s="5"/>
      <c r="P25" s="5"/>
      <c r="Q25" s="5"/>
      <c r="R25" s="5"/>
      <c r="S25" s="5"/>
      <c r="T25" s="5"/>
    </row>
    <row r="26" spans="1:21" ht="14.25" customHeight="1" x14ac:dyDescent="0.25">
      <c r="A26" s="5"/>
      <c r="B26" s="5"/>
      <c r="K26" s="5"/>
      <c r="L26" s="5"/>
      <c r="P26" s="5"/>
      <c r="Q26" s="5"/>
      <c r="R26" s="5"/>
      <c r="S26" s="5"/>
      <c r="T26" s="5"/>
    </row>
    <row r="27" spans="1:21" ht="14.25" customHeight="1" x14ac:dyDescent="0.25">
      <c r="A27" s="5"/>
      <c r="B27" s="5"/>
      <c r="K27" s="5"/>
      <c r="L27" s="5"/>
      <c r="P27" s="5"/>
      <c r="Q27" s="5"/>
      <c r="R27" s="5"/>
      <c r="S27" s="5"/>
      <c r="T27" s="5"/>
    </row>
    <row r="28" spans="1:21" ht="14.25" customHeight="1" x14ac:dyDescent="0.25">
      <c r="A28" s="5"/>
      <c r="B28" s="5"/>
      <c r="K28" s="5"/>
      <c r="L28" s="5"/>
      <c r="P28" s="5"/>
      <c r="Q28" s="5"/>
      <c r="R28" s="5"/>
      <c r="S28" s="5"/>
      <c r="T28" s="5"/>
    </row>
    <row r="29" spans="1:21" ht="14.25" customHeight="1" x14ac:dyDescent="0.25">
      <c r="A29" s="5"/>
      <c r="B29" s="5"/>
      <c r="K29" s="5"/>
      <c r="L29" s="5"/>
      <c r="P29" s="5"/>
      <c r="Q29" s="5"/>
      <c r="R29" s="5"/>
      <c r="S29" s="5"/>
      <c r="T29" s="5"/>
    </row>
    <row r="30" spans="1:21" ht="14.25" customHeight="1" x14ac:dyDescent="0.25">
      <c r="A30" s="5"/>
      <c r="B30" s="5"/>
      <c r="K30" s="5"/>
      <c r="L30" s="5"/>
      <c r="P30" s="5"/>
      <c r="Q30" s="5"/>
      <c r="R30" s="5"/>
      <c r="S30" s="5"/>
      <c r="T30" s="5"/>
    </row>
    <row r="31" spans="1:21" ht="14.25" customHeight="1" x14ac:dyDescent="0.25">
      <c r="A31" s="5"/>
      <c r="B31" s="5"/>
      <c r="K31" s="5"/>
      <c r="L31" s="5"/>
      <c r="P31" s="5"/>
      <c r="Q31" s="5"/>
      <c r="R31" s="5"/>
      <c r="S31" s="5"/>
      <c r="T31" s="5"/>
    </row>
    <row r="32" spans="1:21" ht="14.25" customHeight="1" x14ac:dyDescent="0.25">
      <c r="A32" s="5"/>
      <c r="B32" s="5"/>
      <c r="K32" s="5"/>
      <c r="L32" s="5"/>
      <c r="P32" s="5"/>
      <c r="Q32" s="5"/>
      <c r="R32" s="5"/>
      <c r="S32" s="5"/>
      <c r="T32" s="5"/>
    </row>
    <row r="33" spans="1:20" ht="14.25" customHeight="1" x14ac:dyDescent="0.25">
      <c r="A33" s="5"/>
      <c r="B33" s="5"/>
      <c r="K33" s="5"/>
      <c r="L33" s="5"/>
      <c r="P33" s="5"/>
      <c r="Q33" s="5"/>
      <c r="R33" s="5"/>
      <c r="S33" s="5"/>
      <c r="T33" s="5"/>
    </row>
    <row r="34" spans="1:20" ht="14.25" customHeight="1" x14ac:dyDescent="0.25">
      <c r="A34" s="5"/>
      <c r="B34" s="5"/>
      <c r="K34" s="5"/>
      <c r="L34" s="5"/>
      <c r="P34" s="5"/>
      <c r="Q34" s="5"/>
      <c r="R34" s="5"/>
      <c r="S34" s="5"/>
      <c r="T34" s="5"/>
    </row>
    <row r="35" spans="1:20" ht="14.25" customHeight="1" x14ac:dyDescent="0.25">
      <c r="A35" s="5"/>
      <c r="B35" s="5"/>
      <c r="K35" s="5"/>
      <c r="L35" s="5"/>
      <c r="P35" s="5"/>
      <c r="Q35" s="5"/>
      <c r="R35" s="5"/>
      <c r="S35" s="5"/>
      <c r="T35" s="5"/>
    </row>
    <row r="36" spans="1:20" ht="14.25" customHeight="1" x14ac:dyDescent="0.25">
      <c r="A36" s="5"/>
      <c r="B36" s="5"/>
      <c r="K36" s="5"/>
      <c r="L36" s="5"/>
      <c r="P36" s="5"/>
      <c r="Q36" s="5"/>
      <c r="R36" s="5"/>
      <c r="S36" s="5"/>
      <c r="T36" s="5"/>
    </row>
    <row r="37" spans="1:20" ht="14.25" customHeight="1" x14ac:dyDescent="0.25">
      <c r="B37" s="5"/>
      <c r="K37" s="5"/>
      <c r="L37" s="5"/>
      <c r="P37" s="5"/>
      <c r="Q37" s="5"/>
      <c r="R37" s="5"/>
      <c r="S37" s="5"/>
      <c r="T37" s="5"/>
    </row>
    <row r="38" spans="1:20" ht="14.25" customHeight="1" x14ac:dyDescent="0.25">
      <c r="B38" s="5"/>
      <c r="K38" s="5"/>
      <c r="L38" s="5"/>
      <c r="P38" s="5"/>
      <c r="Q38" s="5"/>
      <c r="R38" s="5"/>
      <c r="S38" s="5"/>
      <c r="T38" s="5"/>
    </row>
    <row r="39" spans="1:20" ht="14.25" customHeight="1" x14ac:dyDescent="0.25"/>
    <row r="40" spans="1:20" ht="14.25" customHeight="1" x14ac:dyDescent="0.25"/>
    <row r="41" spans="1:20" ht="14.25" customHeight="1" x14ac:dyDescent="0.25"/>
    <row r="42" spans="1:20" ht="14.25" customHeight="1" x14ac:dyDescent="0.25"/>
    <row r="43" spans="1:20" ht="14.25" customHeight="1" x14ac:dyDescent="0.25"/>
    <row r="44" spans="1:20" ht="14.25" customHeight="1" x14ac:dyDescent="0.25"/>
    <row r="45" spans="1:20" ht="14.25" customHeight="1" x14ac:dyDescent="0.25"/>
    <row r="46" spans="1:20" ht="14.25" customHeight="1" x14ac:dyDescent="0.25"/>
    <row r="47" spans="1:20" ht="14.25" customHeight="1" x14ac:dyDescent="0.25"/>
    <row r="48" spans="1:20"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sheetData>
  <sheetProtection algorithmName="SHA-512" hashValue="AnlopyMdfAJzvC5MTlKzrWxdIoyKYshBNJ0iqYe1ZlFodBMpAkSLUJlsRra/sD2ibH+DmzxmLEK2jH86Tqo6zA==" saltValue="My0n+q+MxRhU62p9RvUSNw==" spinCount="100000" sheet="1" objects="1" scenarios="1"/>
  <mergeCells count="15">
    <mergeCell ref="U7:U15"/>
    <mergeCell ref="Q18:S18"/>
    <mergeCell ref="B19:F19"/>
    <mergeCell ref="B18:H18"/>
    <mergeCell ref="L7:L15"/>
    <mergeCell ref="M7:M15"/>
    <mergeCell ref="N7:N15"/>
    <mergeCell ref="T7:T15"/>
    <mergeCell ref="B1:D1"/>
    <mergeCell ref="B17:G17"/>
    <mergeCell ref="Q17:S17"/>
    <mergeCell ref="I7:I15"/>
    <mergeCell ref="J7:J15"/>
    <mergeCell ref="K7:K15"/>
    <mergeCell ref="G3:M3"/>
  </mergeCells>
  <conditionalFormatting sqref="S7:S15">
    <cfRule type="cellIs" dxfId="6" priority="64" operator="equal">
      <formula>"VYHOVUJE"</formula>
    </cfRule>
  </conditionalFormatting>
  <conditionalFormatting sqref="S7:S15">
    <cfRule type="cellIs" dxfId="5" priority="63" operator="equal">
      <formula>"NEVYHOVUJE"</formula>
    </cfRule>
  </conditionalFormatting>
  <conditionalFormatting sqref="G7:H15 Q7:Q15">
    <cfRule type="containsBlanks" dxfId="4" priority="44">
      <formula>LEN(TRIM(G7))=0</formula>
    </cfRule>
  </conditionalFormatting>
  <conditionalFormatting sqref="G7:H15 Q7:Q15">
    <cfRule type="notContainsBlanks" dxfId="3" priority="42">
      <formula>LEN(TRIM(G7))&gt;0</formula>
    </cfRule>
  </conditionalFormatting>
  <conditionalFormatting sqref="G7:H15 Q7:Q15">
    <cfRule type="notContainsBlanks" dxfId="2" priority="41">
      <formula>LEN(TRIM(G7))&gt;0</formula>
    </cfRule>
  </conditionalFormatting>
  <conditionalFormatting sqref="G7:H15">
    <cfRule type="notContainsBlanks" dxfId="1" priority="40">
      <formula>LEN(TRIM(G7))&gt;0</formula>
    </cfRule>
  </conditionalFormatting>
  <conditionalFormatting sqref="D7:D15">
    <cfRule type="containsBlanks" dxfId="0" priority="1">
      <formula>LEN(TRIM(D7))=0</formula>
    </cfRule>
  </conditionalFormatting>
  <dataValidations count="2">
    <dataValidation type="list" allowBlank="1" showInputMessage="1" showErrorMessage="1" sqref="J7" xr:uid="{CBD82B4A-4556-4BD8-97B1-6493B60EABDA}">
      <formula1>"ANO,NE"</formula1>
    </dataValidation>
    <dataValidation type="list" showInputMessage="1" showErrorMessage="1" sqref="E7:E15" xr:uid="{FEE879A1-3785-4154-A7E4-C2775DBC6DD4}">
      <formula1>"ks,bal,sada,"</formula1>
    </dataValidation>
  </dataValidations>
  <pageMargins left="7.874015748031496E-2" right="0.11811023622047245" top="0.35433070866141736" bottom="0.35433070866141736" header="0.31496062992125984" footer="0.31496062992125984"/>
  <pageSetup paperSize="9" scale="2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2022-10-04T08:18:52Z</cp:lastPrinted>
  <dcterms:created xsi:type="dcterms:W3CDTF">2014-03-05T12:43:32Z</dcterms:created>
  <dcterms:modified xsi:type="dcterms:W3CDTF">2022-11-02T07:57:00Z</dcterms:modified>
</cp:coreProperties>
</file>