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53 NPO\1 výzva\"/>
    </mc:Choice>
  </mc:AlternateContent>
  <xr:revisionPtr revIDLastSave="0" documentId="13_ncr:1_{DDCB5F3D-D4FE-49D4-B1CF-2F610407292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R11" i="1"/>
  <c r="R7" i="1"/>
  <c r="O8" i="1"/>
  <c r="O9" i="1"/>
  <c r="O10" i="1"/>
  <c r="O11" i="1"/>
  <c r="R8" i="1"/>
  <c r="R10" i="1"/>
  <c r="S10" i="1"/>
  <c r="O7" i="1"/>
  <c r="S11" i="1" l="1"/>
  <c r="S9" i="1"/>
  <c r="P14" i="1"/>
  <c r="Q14" i="1"/>
  <c r="S7" i="1"/>
</calcChain>
</file>

<file path=xl/sharedStrings.xml><?xml version="1.0" encoding="utf-8"?>
<sst xmlns="http://schemas.openxmlformats.org/spreadsheetml/2006/main" count="63" uniqueCount="53">
  <si>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</si>
  <si>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</si>
  <si>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</si>
  <si>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</si>
  <si>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</si>
  <si>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</si>
  <si>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</si>
  <si>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</si>
  <si>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</si>
  <si>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</si>
  <si>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</si>
  <si>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</si>
  <si>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</si>
  <si>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32320000-2 - Televizní a audiovizuální přístroje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</si>
  <si>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</si>
  <si>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</si>
  <si>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</si>
  <si>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</si>
  <si>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</si>
  <si>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</si>
  <si>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</si>
  <si>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</si>
  <si>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</si>
  <si>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</si>
  <si>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</si>
  <si>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</si>
  <si>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</si>
  <si>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</si>
  <si>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</si>
  <si>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</si>
  <si>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</si>
  <si>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</si>
  <si>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</si>
  <si>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</si>
  <si>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NE</t>
  </si>
  <si>
    <t>Národní plán obnovy pro oblast vysokých škol
pro roky 2022–2024
Název projektu: Digitalizace a rozvoj flexibilních forem vzdělávání na ZČU - DIGIFLEX
Číslo projektu: NPO_ZČU_MSMT-16584/2022</t>
  </si>
  <si>
    <t>Příloha č. 2 Kupní smlouvy - technická specifikace
Audiovizuální technika (II.) 053 - 2022</t>
  </si>
  <si>
    <t>Instalace a kabeláž, přípojné místo</t>
  </si>
  <si>
    <t>Pojízdný stojan na LCD panel</t>
  </si>
  <si>
    <t>A1-IO-1</t>
  </si>
  <si>
    <t>A1-IO-3</t>
  </si>
  <si>
    <t>A1-IO-5</t>
  </si>
  <si>
    <t>A1-IO-2</t>
  </si>
  <si>
    <t>Mgr. Monika Mundilová,
Tel.: 735 715 927, 
37763 5711</t>
  </si>
  <si>
    <t xml:space="preserve">
 Univerzitní 22, 
301 00 Plzeň,
Útvar prorektora pro internacionalizaci - International Office</t>
  </si>
  <si>
    <t>Dotykový LCD panel 86"</t>
  </si>
  <si>
    <t>Reproduktory (pár) s uchycením</t>
  </si>
  <si>
    <t xml:space="preserve">Inteligentní videokonferenční systém </t>
  </si>
  <si>
    <t>Montáž a kabeláž:
 - přivedení napájení a signálového kabelu (HDMI+VGA) mezi panelem a přípojným místem (umístění přípojného místa určí zadavatel)
 - uchycení reproduktorových soustav na stěnu
- přivedení napájení a signálového kabelu k reprosoustavě, signálový kabel je tažený do přípojného místa
- instalace videokonferenčního systému na stěnu
- přivedení napájení a USB-C kabelu k videokonferenci, USB kabel je tažený do přípojného místa
- kabeláž a případné lišty v délkách a typech podle typu instalovaného zařízení
- připevnění LCD panelu na pojízdný stojan      
- připevnění videokonferenčního systému na stojan</t>
  </si>
  <si>
    <t xml:space="preserve">Úhlopříčka: 86".
Typ panelu: Ultra HD LED - IPS.
Rozlišení: min. 4K (3840 x 2160).
Tloušťka skla: min. 4 mm / 0,157 cala.
Tvrdost skla: min. Mohs 7.
Poměr stran 16 : 9.
Kontrast dynamický:  5 000 : 1.
Jas min. 450 cd/m2.
Paleta barev: min. 10 Bit (1,07 mld).
Úhel: 178º.
Frekvence min. 60Hz.
Dotykový panel: 
Technologie: pero pro psaní na dotykový panel.
Body dotyku: min. 40 bodů.
Čas reakce dotyku: max. 6,7 ms. </t>
  </si>
  <si>
    <t>Výkon min. 50 W.
Basový reproduktor: min. 4,5 "".
Výškový reproduktor: min. 1 "".
Frekvenční rozsah min.: 70 Hz - 22 kHz.
Max. SPL: 100 dB.
Vstupy min.: Jack 3,5 mm TRS, 2x Jack 6,3 mm TS, RCA.
Počet kusů: 2.
Barva: tmavší odstín.
Rozměry: max. 170 x 180 x 250 mm.
Hmotnost max. 7 kg.</t>
  </si>
  <si>
    <r>
      <rPr>
        <b/>
        <sz val="11"/>
        <rFont val="Calibri"/>
        <family val="2"/>
        <charset val="238"/>
        <scheme val="minor"/>
      </rPr>
      <t>Nutná kompatibilita s pol.č. 1 - LCD dotykovým panelem.</t>
    </r>
    <r>
      <rPr>
        <sz val="11"/>
        <rFont val="Calibri"/>
        <family val="2"/>
        <charset val="238"/>
        <scheme val="minor"/>
      </rPr>
      <t xml:space="preserve">
Webkamera video až 1920x1080.
Zorné pole 90°.
4 všesměrové mikrofony.
Bluetooth, NFC, dálkové ovládání, kensington port, USB.
Maximální rozlišení videa Full HD min. 1920 × 1080 px.
Vlastnosti: Stereo (i více jak 1 mikrofon), Automatické ostření (autofocus).
Zorný úhel 90 °.
Šířka max. 14 cm x výška max. 17 cm.</t>
    </r>
  </si>
  <si>
    <r>
      <t xml:space="preserve">Lze připevnit TV s min. velikostí 86". 
Minimální nosnost stojanu: 70 kg.
Polička na kameru a na příslušenství.
Kolečka s brzdou.
Systém vedení kabeláže.
Šířka stojanu max. 60 cm (kvůli danému prostoru, aby kolem něj bylo možné procházet ke stolu.). 
</t>
    </r>
    <r>
      <rPr>
        <b/>
        <sz val="11"/>
        <rFont val="Calibri"/>
        <family val="2"/>
        <charset val="238"/>
        <scheme val="minor"/>
      </rPr>
      <t xml:space="preserve">Kompatibilní s pol.č. 1 - LCD panelem.         </t>
    </r>
    <r>
      <rPr>
        <sz val="11"/>
        <rFont val="Calibri"/>
        <family val="2"/>
        <charset val="238"/>
        <scheme val="minor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</si>
</sst>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2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0" fontId="16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center" wrapText="1" indent="1"/>
    </xf>
    <xf numFmtId="0" fontId="1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10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 indent="1"/>
    </xf>
    <xf numFmtId="0" fontId="1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10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5" fillId="3" borderId="18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zoomScale="69" zoomScaleNormal="69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36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33.85546875" style="5" customWidth="1"/>
    <col min="13" max="13" width="41.28515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96" t="s">
        <v>36</v>
      </c>
      <c r="C1" s="97"/>
      <c r="D1" s="9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29</v>
      </c>
      <c r="I6" s="34" t="s">
        <v>18</v>
      </c>
      <c r="J6" s="34" t="s">
        <v>19</v>
      </c>
      <c r="K6" s="24" t="s">
        <v>32</v>
      </c>
      <c r="L6" s="38" t="s">
        <v>20</v>
      </c>
      <c r="M6" s="34" t="s">
        <v>21</v>
      </c>
      <c r="N6" s="24" t="s">
        <v>30</v>
      </c>
      <c r="O6" s="34" t="s">
        <v>22</v>
      </c>
      <c r="P6" s="24" t="s">
        <v>6</v>
      </c>
      <c r="Q6" s="25" t="s">
        <v>7</v>
      </c>
      <c r="R6" s="90" t="s">
        <v>8</v>
      </c>
      <c r="S6" s="90" t="s">
        <v>9</v>
      </c>
      <c r="T6" s="34" t="s">
        <v>23</v>
      </c>
      <c r="U6" s="34" t="s">
        <v>24</v>
      </c>
    </row>
    <row r="7" spans="1:21" ht="261.75" customHeight="1" thickTop="1" x14ac:dyDescent="0.25">
      <c r="A7" s="26"/>
      <c r="B7" s="51">
        <v>1</v>
      </c>
      <c r="C7" s="85" t="s">
        <v>45</v>
      </c>
      <c r="D7" s="52">
        <v>1</v>
      </c>
      <c r="E7" s="53" t="s">
        <v>25</v>
      </c>
      <c r="F7" s="54" t="s">
        <v>49</v>
      </c>
      <c r="G7" s="120"/>
      <c r="H7" s="120"/>
      <c r="I7" s="103" t="s">
        <v>33</v>
      </c>
      <c r="J7" s="112" t="s">
        <v>31</v>
      </c>
      <c r="K7" s="115" t="s">
        <v>35</v>
      </c>
      <c r="L7" s="109" t="s">
        <v>43</v>
      </c>
      <c r="M7" s="109" t="s">
        <v>44</v>
      </c>
      <c r="N7" s="106">
        <v>30</v>
      </c>
      <c r="O7" s="55">
        <f>D7*P7</f>
        <v>83500</v>
      </c>
      <c r="P7" s="56">
        <v>83500</v>
      </c>
      <c r="Q7" s="124"/>
      <c r="R7" s="57">
        <f>D7*Q7</f>
        <v>0</v>
      </c>
      <c r="S7" s="58" t="str">
        <f t="shared" ref="S7" si="0">IF(ISNUMBER(Q7), IF(Q7&gt;P7,"NEVYHOVUJE","VYHOVUJE")," ")</f>
        <v xml:space="preserve"> </v>
      </c>
      <c r="T7" s="80" t="s">
        <v>39</v>
      </c>
      <c r="U7" s="59" t="s">
        <v>13</v>
      </c>
    </row>
    <row r="8" spans="1:21" ht="192" customHeight="1" x14ac:dyDescent="0.25">
      <c r="A8" s="26"/>
      <c r="B8" s="70">
        <v>2</v>
      </c>
      <c r="C8" s="86" t="s">
        <v>46</v>
      </c>
      <c r="D8" s="71">
        <v>1</v>
      </c>
      <c r="E8" s="88" t="s">
        <v>25</v>
      </c>
      <c r="F8" s="72" t="s">
        <v>50</v>
      </c>
      <c r="G8" s="121"/>
      <c r="H8" s="73" t="s">
        <v>34</v>
      </c>
      <c r="I8" s="104"/>
      <c r="J8" s="113"/>
      <c r="K8" s="116"/>
      <c r="L8" s="110"/>
      <c r="M8" s="110"/>
      <c r="N8" s="107"/>
      <c r="O8" s="74">
        <f>D8*P8</f>
        <v>4500</v>
      </c>
      <c r="P8" s="75">
        <v>4500</v>
      </c>
      <c r="Q8" s="125"/>
      <c r="R8" s="76">
        <f>D8*Q8</f>
        <v>0</v>
      </c>
      <c r="S8" s="77" t="str">
        <f t="shared" ref="S8:S11" si="1">IF(ISNUMBER(Q8), IF(Q8&gt;P8,"NEVYHOVUJE","VYHOVUJE")," ")</f>
        <v xml:space="preserve"> </v>
      </c>
      <c r="T8" s="81" t="s">
        <v>40</v>
      </c>
      <c r="U8" s="88" t="s">
        <v>14</v>
      </c>
    </row>
    <row r="9" spans="1:21" ht="191.25" customHeight="1" x14ac:dyDescent="0.25">
      <c r="A9" s="26"/>
      <c r="B9" s="60">
        <v>3</v>
      </c>
      <c r="C9" s="87" t="s">
        <v>47</v>
      </c>
      <c r="D9" s="62">
        <v>1</v>
      </c>
      <c r="E9" s="63" t="s">
        <v>25</v>
      </c>
      <c r="F9" s="64" t="s">
        <v>51</v>
      </c>
      <c r="G9" s="122"/>
      <c r="H9" s="122"/>
      <c r="I9" s="104"/>
      <c r="J9" s="113"/>
      <c r="K9" s="116"/>
      <c r="L9" s="110"/>
      <c r="M9" s="110"/>
      <c r="N9" s="107"/>
      <c r="O9" s="66">
        <f>D9*P9</f>
        <v>28000</v>
      </c>
      <c r="P9" s="67">
        <v>28000</v>
      </c>
      <c r="Q9" s="126"/>
      <c r="R9" s="68">
        <f>D9*Q9</f>
        <v>0</v>
      </c>
      <c r="S9" s="69" t="str">
        <f t="shared" si="1"/>
        <v xml:space="preserve"> </v>
      </c>
      <c r="T9" s="81" t="s">
        <v>41</v>
      </c>
      <c r="U9" s="118" t="s">
        <v>12</v>
      </c>
    </row>
    <row r="10" spans="1:21" ht="166.5" customHeight="1" x14ac:dyDescent="0.25">
      <c r="A10" s="26"/>
      <c r="B10" s="60">
        <v>4</v>
      </c>
      <c r="C10" s="61" t="s">
        <v>37</v>
      </c>
      <c r="D10" s="62">
        <v>1</v>
      </c>
      <c r="E10" s="63" t="s">
        <v>25</v>
      </c>
      <c r="F10" s="64" t="s">
        <v>48</v>
      </c>
      <c r="G10" s="122"/>
      <c r="H10" s="65" t="s">
        <v>34</v>
      </c>
      <c r="I10" s="104"/>
      <c r="J10" s="114"/>
      <c r="K10" s="117"/>
      <c r="L10" s="110"/>
      <c r="M10" s="110"/>
      <c r="N10" s="107"/>
      <c r="O10" s="66">
        <f>D10*P10</f>
        <v>40000</v>
      </c>
      <c r="P10" s="67">
        <v>40000</v>
      </c>
      <c r="Q10" s="126"/>
      <c r="R10" s="68">
        <f>D10*Q10</f>
        <v>0</v>
      </c>
      <c r="S10" s="69" t="str">
        <f t="shared" si="1"/>
        <v xml:space="preserve"> </v>
      </c>
      <c r="T10" s="81" t="s">
        <v>42</v>
      </c>
      <c r="U10" s="119"/>
    </row>
    <row r="11" spans="1:21" ht="172.5" customHeight="1" thickBot="1" x14ac:dyDescent="0.3">
      <c r="A11" s="26"/>
      <c r="B11" s="43">
        <v>5</v>
      </c>
      <c r="C11" s="78" t="s">
        <v>38</v>
      </c>
      <c r="D11" s="44">
        <v>1</v>
      </c>
      <c r="E11" s="79" t="s">
        <v>25</v>
      </c>
      <c r="F11" s="45" t="s">
        <v>52</v>
      </c>
      <c r="G11" s="123"/>
      <c r="H11" s="46" t="s">
        <v>34</v>
      </c>
      <c r="I11" s="105"/>
      <c r="J11" s="84" t="s">
        <v>34</v>
      </c>
      <c r="K11" s="83"/>
      <c r="L11" s="111"/>
      <c r="M11" s="111"/>
      <c r="N11" s="108"/>
      <c r="O11" s="47">
        <f>D11*P11</f>
        <v>8000</v>
      </c>
      <c r="P11" s="48">
        <v>8000</v>
      </c>
      <c r="Q11" s="127"/>
      <c r="R11" s="49">
        <f>D11*Q11</f>
        <v>0</v>
      </c>
      <c r="S11" s="50" t="str">
        <f t="shared" si="1"/>
        <v xml:space="preserve"> </v>
      </c>
      <c r="T11" s="82"/>
      <c r="U11" s="79" t="s">
        <v>13</v>
      </c>
    </row>
    <row r="12" spans="1:21" ht="13.5" customHeight="1" thickTop="1" thickBot="1" x14ac:dyDescent="0.3">
      <c r="C12" s="5"/>
      <c r="D12" s="5"/>
      <c r="E12" s="5"/>
      <c r="F12" s="5"/>
      <c r="G12" s="5"/>
      <c r="H12" s="5"/>
      <c r="I12" s="5"/>
      <c r="J12" s="5"/>
      <c r="M12" s="5"/>
      <c r="N12" s="5"/>
      <c r="O12" s="5"/>
      <c r="R12" s="39"/>
    </row>
    <row r="13" spans="1:21" ht="49.5" customHeight="1" thickTop="1" thickBot="1" x14ac:dyDescent="0.3">
      <c r="B13" s="98" t="s">
        <v>28</v>
      </c>
      <c r="C13" s="99"/>
      <c r="D13" s="99"/>
      <c r="E13" s="99"/>
      <c r="F13" s="99"/>
      <c r="G13" s="99"/>
      <c r="H13" s="89"/>
      <c r="I13" s="27"/>
      <c r="J13" s="27"/>
      <c r="K13" s="27"/>
      <c r="L13" s="8"/>
      <c r="M13" s="8"/>
      <c r="N13" s="28"/>
      <c r="O13" s="28"/>
      <c r="P13" s="29" t="s">
        <v>10</v>
      </c>
      <c r="Q13" s="100" t="s">
        <v>11</v>
      </c>
      <c r="R13" s="101"/>
      <c r="S13" s="102"/>
      <c r="T13" s="22"/>
      <c r="U13" s="30"/>
    </row>
    <row r="14" spans="1:21" ht="53.25" customHeight="1" thickTop="1" thickBot="1" x14ac:dyDescent="0.3">
      <c r="B14" s="95" t="s">
        <v>26</v>
      </c>
      <c r="C14" s="95"/>
      <c r="D14" s="95"/>
      <c r="E14" s="95"/>
      <c r="F14" s="95"/>
      <c r="G14" s="95"/>
      <c r="H14" s="95"/>
      <c r="I14" s="31"/>
      <c r="L14" s="12"/>
      <c r="M14" s="12"/>
      <c r="N14" s="32"/>
      <c r="O14" s="32"/>
      <c r="P14" s="33">
        <f>SUM(O7:O11)</f>
        <v>164000</v>
      </c>
      <c r="Q14" s="91">
        <f>SUM(R7:R11)</f>
        <v>0</v>
      </c>
      <c r="R14" s="92"/>
      <c r="S14" s="93"/>
    </row>
    <row r="15" spans="1:21" ht="15.75" thickTop="1" x14ac:dyDescent="0.25">
      <c r="B15" s="94" t="s">
        <v>27</v>
      </c>
      <c r="C15" s="94"/>
      <c r="D15" s="94"/>
      <c r="E15" s="94"/>
      <c r="F15" s="94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Bta2Nj5ESqU9HFWo6Dg+IxTDlb8w/h5F01WFj/Eotsnlh4jh+MUMY+PUtZ+xcNAl17FEuTKUK84kpTVuakJeIw==" saltValue="PXmR362ZUG+JlvHLpnNpvw==" spinCount="100000" sheet="1" objects="1" scenarios="1"/>
  <mergeCells count="13">
    <mergeCell ref="U9:U10"/>
    <mergeCell ref="L7:L11"/>
    <mergeCell ref="M7:M11"/>
    <mergeCell ref="Q14:S14"/>
    <mergeCell ref="B15:F15"/>
    <mergeCell ref="B14:H14"/>
    <mergeCell ref="B1:D1"/>
    <mergeCell ref="B13:G13"/>
    <mergeCell ref="Q13:S13"/>
    <mergeCell ref="I7:I11"/>
    <mergeCell ref="N7:N11"/>
    <mergeCell ref="J7:J10"/>
    <mergeCell ref="K7:K10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G7:H11 Q7:Q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 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2022-11-02T07:33:55Z</dcterms:modified>
</cp:coreProperties>
</file>