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'AVT'!$B$1:$U$13</definedName>
  </definedNames>
  <calcPr calcId="191029"/>
</workbook>
</file>

<file path=xl/sharedStrings.xml><?xml version="1.0" encoding="utf-8"?>
<sst xmlns="http://schemas.openxmlformats.org/spreadsheetml/2006/main" count="51" uniqueCount="43">
  <si>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</si>
  <si>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</si>
  <si>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</si>
  <si>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</si>
  <si>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</si>
  <si>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</si>
  <si>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</si>
  <si>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</si>
  <si>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</si>
  <si>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</si>
  <si>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</si>
  <si>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</si>
  <si>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30195200-4 - Elektronické tabule a příslušenství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</si>
  <si>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</si>
  <si>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</si>
  <si>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</si>
  <si>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</si>
  <si>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</si>
  <si>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</si>
  <si>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</si>
  <si>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</si>
  <si>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</si>
  <si>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</si>
  <si>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</si>
  <si>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</si>
  <si>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</si>
  <si>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</si>
  <si>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</si>
  <si>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</si>
  <si>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</si>
  <si>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047 - 2022</t>
  </si>
  <si>
    <t>Velkoformátový dotykový interaktivní displej 96-98"</t>
  </si>
  <si>
    <t>Samostatná faktura</t>
  </si>
  <si>
    <t>Ing. Michal Mrázek,
Tel.: 37763 4802</t>
  </si>
  <si>
    <t>do 30.11.2022</t>
  </si>
  <si>
    <t>Termín dodání</t>
  </si>
  <si>
    <t>Velkoformátový dotykový interaktivní displej 85-88" s konferenčním setem</t>
  </si>
  <si>
    <r>
      <t xml:space="preserve">Teslova 9, 
301 00 Plzeň,
Nové technologie – výzkumné centrum - Správa výzkumného centra,
</t>
    </r>
    <r>
      <rPr>
        <b/>
        <sz val="11"/>
        <color theme="1"/>
        <rFont val="Calibri"/>
        <family val="2"/>
        <scheme val="minor"/>
      </rPr>
      <t>místnost TC 215</t>
    </r>
  </si>
  <si>
    <r>
      <t xml:space="preserve">Teslova 9, 
301 00 Plzeň,
Nové technologie – výzkumné centrum - Správa výzkumného centra,
</t>
    </r>
    <r>
      <rPr>
        <b/>
        <sz val="11"/>
        <color theme="1"/>
        <rFont val="Calibri"/>
        <family val="2"/>
        <scheme val="minor"/>
      </rPr>
      <t>místnost TC 211</t>
    </r>
  </si>
  <si>
    <t xml:space="preserve">Národní plán obnovy pro oblast vysokých škol
pro roky 2022–2024
Název projektu: Digitalizace a rozvoj flexibilních forem vzdělávání na ZČU - DIGIFLEX
Číslo projektu: NPO_ZČU_MSMT-16584/2022
</t>
  </si>
  <si>
    <t>Národní plán obnovy pro oblast vysokých škol
pro roky 2022–2024
Název projektu: Digitalizace a rozvoj flexibilních forem vzdělávání na ZČU - DIGIFLEX
Číslo projektu: NPO_ZČU_MSMT-16584/2022</t>
  </si>
  <si>
    <t xml:space="preserve">Úhlopříčka monitoru 96 - 98".
Panel IPS, anti glare sklo, nulová vzduchová mezera.
Rozlišení min. 3840 x 2160 (8.3 megapixel 4K UHD).
Formát obrazu 16 : 9.
Jas min. 400 cd/m².
Propustnost světla min. 88 %.
Kontrast min. 1 200 : 1.  Dynamický kontrast min. 3 500 : 1.
Čas reakce max. 8 ms.
Barevná podpora min. 1,07B 10 bit.
Horizontální frekvence 30 - 80 kHz.
Velikost bodů max. 0,57 mm.
Úhel pohledu min. 178 stupňů.
Počet dotykových bodů min. 20, přesnost dotyku + - 1 mm.
Způsob dotyku stylus a prst.
Podporované OS: Windows a Linux, Plug and Play.
Vstupy min.: VGA, HDMI, USB-C, mini jack, RS-232c, LAN.
Výstupy min.: HDMI, USB, audio Mini jack.
Reproduktory min. 2x15 W, OPS PC slot, WIFI, Jazykové OSD v ČJ.
Certifikát CE.
Napájení 230 V 50 Hz.
Rozměry (šxvxd) max. 2300 x 1350 x 95 mm.
Hmotnost max. 105 kg.
Včetně originálního nástěnného držáku se standardem VESA.  
Záruka min. 2 roky.
Bez montáže.
Třída energetické účinnosti v rozpětí A až G. </t>
  </si>
  <si>
    <r>
      <t xml:space="preserve">Velkoformátový dotykový interaktivní displej s konferenčním setem. 
Úhlopříčka monitoru 85 - 88".
Panel IPS, anti glare sklo, nulová vzduchová mezera.
Rozlišení min. 3840 x 2160 (8.3 megapixel 4K UHD).
Formát obrazu 16 : 9.  
Jas min. 400 cd/m².
Propustnost světla min. 88 %.
Kontrast min. 1 200 : 1. Dynamický kontrast min. 3 500 : 1.
Čas reakce max. 8 ms.
Barevná podpora min. 1,07B 10 bit.
Horizontální frekvence 30 - 80 kHz.
Velikost bodů max. 0,5 mm.
Úhel pohledu min. 178 stupňů.
Počet dotykových bodů min. 20, přesnost dotyku + - 1 mm.
Způsob dotyku stylus a prst.
Podporované OS: Windows a Linux, Plug and Play.
Vstupy min.: VGA, HDMI, USB-C, mini jack, RS-232c, LAN.
Výstupy min.:  USB, audio Mini jack.
Reproduktory min. 2x15 W, OPS PC slot, WIFI, Jazykové OSD v ČJ.
Certifikát CE.
Napájení 230 V 50 Hz. 
Rozměry displeje (šxvxd) max. 2000 x 1200 x 86 mm.
Hmotnost displeje max. 65 kg.
Včetně originálního nástěnného držáku se standardem VESA. 
Záruka min. 2 roky.
Bez montáže.
Třída energetické účinnosti v rozpětí A až G. 
</t>
    </r>
    <r>
      <rPr>
        <b/>
        <sz val="11"/>
        <rFont val="Calibri"/>
        <family val="2"/>
        <scheme val="minor"/>
      </rPr>
      <t xml:space="preserve">Videokonferenční set </t>
    </r>
    <r>
      <rPr>
        <b/>
        <sz val="11"/>
        <color rgb="FFFF0000"/>
        <rFont val="Calibri"/>
        <family val="2"/>
        <scheme val="minor"/>
      </rPr>
      <t>(kamera + jednotka hlasitého odposlechu)</t>
    </r>
    <r>
      <rPr>
        <b/>
        <sz val="11"/>
        <rFont val="Calibri"/>
        <family val="2"/>
        <scheme val="minor"/>
      </rPr>
      <t xml:space="preserve"> rozšířený o externí mikrofon: 
</t>
    </r>
    <r>
      <rPr>
        <sz val="11"/>
        <rFont val="Calibri"/>
        <family val="2"/>
        <scheme val="minor"/>
      </rPr>
      <t xml:space="preserve">video FULL HD (1920 x 1080 px), stereo zvuk, autofocus, zorný úhel 90°, podporovaný OS MS Windows, Mac OS. 
</t>
    </r>
    <r>
      <rPr>
        <b/>
        <sz val="11"/>
        <rFont val="Calibri"/>
        <family val="2"/>
        <scheme val="minor"/>
      </rPr>
      <t>Externí všesměrový konferenční mikrofon</t>
    </r>
    <r>
      <rPr>
        <sz val="11"/>
        <rFont val="Calibri"/>
        <family val="2"/>
        <scheme val="minor"/>
      </rPr>
      <t xml:space="preserve">: frekvence minimálně </t>
    </r>
    <r>
      <rPr>
        <sz val="11"/>
        <color rgb="FFFF0000"/>
        <rFont val="Calibri"/>
        <family val="2"/>
        <scheme val="minor"/>
      </rPr>
      <t>v rozsahu 100 Hz max. 11000 Hz</t>
    </r>
    <r>
      <rPr>
        <sz val="11"/>
        <rFont val="Calibri"/>
        <family val="2"/>
        <scheme val="minor"/>
      </rPr>
      <t xml:space="preserve">, připojení bluetooth.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</si>
</sst>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/>
    </border>
    <border>
      <left style="thick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right" vertical="center" indent="1"/>
    </xf>
    <xf numFmtId="164" fontId="3" fillId="5" borderId="6" xfId="0" applyNumberFormat="1" applyFont="1" applyFill="1" applyBorder="1" applyAlignment="1">
      <alignment horizontal="right" vertical="center" inden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"/>
  <sheetViews>
    <sheetView tabSelected="1" zoomScale="60" zoomScaleNormal="60" workbookViewId="0" topLeftCell="E5">
      <selection activeCell="N8" sqref="N8:N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21.140625" style="1" customWidth="1"/>
    <col min="7" max="7" width="27.8515625" style="1" customWidth="1"/>
    <col min="8" max="8" width="27.28125" style="1" customWidth="1"/>
    <col min="9" max="9" width="21.421875" style="1" customWidth="1"/>
    <col min="10" max="10" width="16.57421875" style="1" customWidth="1"/>
    <col min="11" max="11" width="49.57421875" style="5" customWidth="1"/>
    <col min="12" max="12" width="21.7109375" style="5" customWidth="1"/>
    <col min="13" max="13" width="41.5742187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7.28125" style="4" customWidth="1"/>
    <col min="22" max="16384" width="9.140625" style="5" customWidth="1"/>
  </cols>
  <sheetData>
    <row r="1" spans="2:4" ht="42.6" customHeight="1">
      <c r="B1" s="63" t="s">
        <v>30</v>
      </c>
      <c r="C1" s="64"/>
      <c r="D1" s="64"/>
    </row>
    <row r="2" spans="3:21" ht="18.75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0" t="s">
        <v>5</v>
      </c>
      <c r="H6" s="42" t="s">
        <v>27</v>
      </c>
      <c r="I6" s="34" t="s">
        <v>16</v>
      </c>
      <c r="J6" s="34" t="s">
        <v>17</v>
      </c>
      <c r="K6" s="24" t="s">
        <v>29</v>
      </c>
      <c r="L6" s="38" t="s">
        <v>18</v>
      </c>
      <c r="M6" s="34" t="s">
        <v>19</v>
      </c>
      <c r="N6" s="24" t="s">
        <v>35</v>
      </c>
      <c r="O6" s="34" t="s">
        <v>20</v>
      </c>
      <c r="P6" s="24" t="s">
        <v>6</v>
      </c>
      <c r="Q6" s="25" t="s">
        <v>7</v>
      </c>
      <c r="R6" s="57" t="s">
        <v>8</v>
      </c>
      <c r="S6" s="57" t="s">
        <v>9</v>
      </c>
      <c r="T6" s="34" t="s">
        <v>21</v>
      </c>
      <c r="U6" s="34" t="s">
        <v>22</v>
      </c>
    </row>
    <row r="7" spans="1:21" ht="409.5" customHeight="1" thickBot="1" thickTop="1">
      <c r="A7" s="26"/>
      <c r="B7" s="43">
        <v>1</v>
      </c>
      <c r="C7" s="44" t="s">
        <v>31</v>
      </c>
      <c r="D7" s="45">
        <v>1</v>
      </c>
      <c r="E7" s="46" t="s">
        <v>23</v>
      </c>
      <c r="F7" s="47" t="s">
        <v>41</v>
      </c>
      <c r="G7" s="94"/>
      <c r="H7" s="94"/>
      <c r="I7" s="44" t="s">
        <v>32</v>
      </c>
      <c r="J7" s="48" t="s">
        <v>28</v>
      </c>
      <c r="K7" s="55" t="s">
        <v>39</v>
      </c>
      <c r="L7" s="44" t="s">
        <v>33</v>
      </c>
      <c r="M7" s="54" t="s">
        <v>38</v>
      </c>
      <c r="N7" s="49" t="s">
        <v>34</v>
      </c>
      <c r="O7" s="50">
        <f>D7*P7</f>
        <v>160000</v>
      </c>
      <c r="P7" s="51">
        <v>160000</v>
      </c>
      <c r="Q7" s="97"/>
      <c r="R7" s="52">
        <f>D7*Q7</f>
        <v>0</v>
      </c>
      <c r="S7" s="53" t="str">
        <f aca="true" t="shared" si="0" ref="S7">IF(ISNUMBER(Q7),IF(Q7&gt;P7,"NEVYHOVUJE","VYHOVUJE")," ")</f>
        <v xml:space="preserve"> </v>
      </c>
      <c r="T7" s="46"/>
      <c r="U7" s="46" t="s">
        <v>12</v>
      </c>
    </row>
    <row r="8" spans="1:21" ht="373.5" customHeight="1">
      <c r="A8" s="26"/>
      <c r="B8" s="70">
        <v>2</v>
      </c>
      <c r="C8" s="72" t="s">
        <v>36</v>
      </c>
      <c r="D8" s="74">
        <v>3</v>
      </c>
      <c r="E8" s="76" t="s">
        <v>23</v>
      </c>
      <c r="F8" s="78" t="s">
        <v>42</v>
      </c>
      <c r="G8" s="95"/>
      <c r="H8" s="95"/>
      <c r="I8" s="72" t="s">
        <v>32</v>
      </c>
      <c r="J8" s="80" t="s">
        <v>28</v>
      </c>
      <c r="K8" s="72" t="s">
        <v>40</v>
      </c>
      <c r="L8" s="88" t="s">
        <v>33</v>
      </c>
      <c r="M8" s="72" t="s">
        <v>37</v>
      </c>
      <c r="N8" s="90" t="s">
        <v>34</v>
      </c>
      <c r="O8" s="82">
        <f>D8*P8</f>
        <v>261000</v>
      </c>
      <c r="P8" s="92">
        <v>87000</v>
      </c>
      <c r="Q8" s="98"/>
      <c r="R8" s="84">
        <f>D8*Q8</f>
        <v>0</v>
      </c>
      <c r="S8" s="86" t="str">
        <f aca="true" t="shared" si="1" ref="S8">IF(ISNUMBER(Q8),IF(Q8&gt;P8,"NEVYHOVUJE","VYHOVUJE")," ")</f>
        <v xml:space="preserve"> </v>
      </c>
      <c r="T8" s="76"/>
      <c r="U8" s="76" t="s">
        <v>12</v>
      </c>
    </row>
    <row r="9" spans="1:21" ht="156.75" customHeight="1" thickBot="1">
      <c r="A9" s="26"/>
      <c r="B9" s="71"/>
      <c r="C9" s="73"/>
      <c r="D9" s="75"/>
      <c r="E9" s="77"/>
      <c r="F9" s="79"/>
      <c r="G9" s="96"/>
      <c r="H9" s="96"/>
      <c r="I9" s="73"/>
      <c r="J9" s="81"/>
      <c r="K9" s="73"/>
      <c r="L9" s="89"/>
      <c r="M9" s="73"/>
      <c r="N9" s="91"/>
      <c r="O9" s="83"/>
      <c r="P9" s="93"/>
      <c r="Q9" s="99"/>
      <c r="R9" s="85"/>
      <c r="S9" s="87"/>
      <c r="T9" s="77"/>
      <c r="U9" s="77"/>
    </row>
    <row r="10" spans="3:18" ht="13.5" customHeight="1" thickBot="1" thickTop="1">
      <c r="C10" s="5"/>
      <c r="D10" s="5"/>
      <c r="E10" s="5"/>
      <c r="F10" s="5"/>
      <c r="G10" s="5"/>
      <c r="H10" s="5"/>
      <c r="I10" s="5"/>
      <c r="J10" s="5"/>
      <c r="M10" s="5"/>
      <c r="N10" s="5"/>
      <c r="O10" s="5"/>
      <c r="R10" s="39"/>
    </row>
    <row r="11" spans="2:21" ht="49.5" customHeight="1" thickBot="1" thickTop="1">
      <c r="B11" s="65" t="s">
        <v>26</v>
      </c>
      <c r="C11" s="66"/>
      <c r="D11" s="66"/>
      <c r="E11" s="66"/>
      <c r="F11" s="66"/>
      <c r="G11" s="66"/>
      <c r="H11" s="56"/>
      <c r="I11" s="27"/>
      <c r="J11" s="27"/>
      <c r="K11" s="27"/>
      <c r="L11" s="8"/>
      <c r="M11" s="8"/>
      <c r="N11" s="28"/>
      <c r="O11" s="28"/>
      <c r="P11" s="29" t="s">
        <v>10</v>
      </c>
      <c r="Q11" s="67" t="s">
        <v>11</v>
      </c>
      <c r="R11" s="68"/>
      <c r="S11" s="69"/>
      <c r="T11" s="22"/>
      <c r="U11" s="30"/>
    </row>
    <row r="12" spans="2:19" ht="53.25" customHeight="1" thickBot="1" thickTop="1">
      <c r="B12" s="62" t="s">
        <v>24</v>
      </c>
      <c r="C12" s="62"/>
      <c r="D12" s="62"/>
      <c r="E12" s="62"/>
      <c r="F12" s="62"/>
      <c r="G12" s="62"/>
      <c r="H12" s="62"/>
      <c r="I12" s="31"/>
      <c r="L12" s="12"/>
      <c r="M12" s="12"/>
      <c r="N12" s="32"/>
      <c r="O12" s="32"/>
      <c r="P12" s="33">
        <f>SUM(O7:O9)</f>
        <v>421000</v>
      </c>
      <c r="Q12" s="58">
        <f>SUM(R7:R9)</f>
        <v>0</v>
      </c>
      <c r="R12" s="59"/>
      <c r="S12" s="60"/>
    </row>
    <row r="13" spans="2:6" ht="15.75" thickTop="1">
      <c r="B13" s="61" t="s">
        <v>25</v>
      </c>
      <c r="C13" s="61"/>
      <c r="D13" s="61"/>
      <c r="E13" s="61"/>
      <c r="F13" s="61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9ObgzxFjTrc6v0C50JI53v0743NljSRoqSsjTl3zTEnit9QMdB9mcEFc+OCTZSs0kADlMiXEQaBQ1xBuUnOieA==" saltValue="2K6aM8xkFHAcv8HJxihI2A==" spinCount="100000" sheet="1" objects="1" scenarios="1"/>
  <mergeCells count="26">
    <mergeCell ref="U8:U9"/>
    <mergeCell ref="T8:T9"/>
    <mergeCell ref="P8:P9"/>
    <mergeCell ref="O8:O9"/>
    <mergeCell ref="Q8:Q9"/>
    <mergeCell ref="R8:R9"/>
    <mergeCell ref="S8:S9"/>
    <mergeCell ref="L8:L9"/>
    <mergeCell ref="M8:M9"/>
    <mergeCell ref="N8:N9"/>
    <mergeCell ref="Q12:S12"/>
    <mergeCell ref="B13:F13"/>
    <mergeCell ref="B12:H12"/>
    <mergeCell ref="B1:D1"/>
    <mergeCell ref="B11:G11"/>
    <mergeCell ref="Q11:S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conditionalFormatting sqref="S7:S8">
    <cfRule type="cellIs" priority="64" dxfId="6" operator="equal">
      <formula>"VYHOVUJE"</formula>
    </cfRule>
  </conditionalFormatting>
  <conditionalFormatting sqref="S7:S8">
    <cfRule type="cellIs" priority="63" dxfId="5" operator="equal">
      <formula>"NEVYHOVUJE"</formula>
    </cfRule>
  </conditionalFormatting>
  <conditionalFormatting sqref="Q7:Q8 G7:H8">
    <cfRule type="containsBlanks" priority="44" dxfId="4">
      <formula>LEN(TRIM(G7))=0</formula>
    </cfRule>
  </conditionalFormatting>
  <conditionalFormatting sqref="G7:H8 Q7:Q8">
    <cfRule type="notContainsBlanks" priority="42" dxfId="3">
      <formula>LEN(TRIM(G7))&gt;0</formula>
    </cfRule>
  </conditionalFormatting>
  <conditionalFormatting sqref="G7:H8 Q7:Q8">
    <cfRule type="notContainsBlanks" priority="41" dxfId="2">
      <formula>LEN(TRIM(G7))&gt;0</formula>
    </cfRule>
  </conditionalFormatting>
  <conditionalFormatting sqref="G7:H8">
    <cfRule type="notContainsBlanks" priority="40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2022-09-16T11:12:08Z</cp:lastPrinted>
  <dcterms:created xsi:type="dcterms:W3CDTF">2014-03-05T12:43:32Z</dcterms:created>
  <dcterms:modified xsi:type="dcterms:W3CDTF">2022-10-25T12:28:33Z</dcterms:modified>
  <cp:category/>
  <cp:version/>
  <cp:contentType/>
  <cp:contentStatus/>
  <cp:revision>1</cp:revision>
</cp:coreProperties>
</file>