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35-2022\2-vyzva\"/>
    </mc:Choice>
  </mc:AlternateContent>
  <xr:revisionPtr revIDLastSave="0" documentId="13_ncr:1_{8B801D2C-7F63-4B46-BD83-12C1C0FCC31D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Titles" localSheetId="0">CPHP!$6:$6</definedName>
    <definedName name="_xlnm.Print_Area" localSheetId="0">CPHP!$A$1:$U$63</definedName>
  </definedNames>
  <calcPr calcId="191029"/>
</workbook>
</file>

<file path=xl/calcChain.xml><?xml version="1.0" encoding="utf-8"?>
<calcChain xmlns="http://schemas.openxmlformats.org/spreadsheetml/2006/main">
  <c r="K17" i="1" l="1"/>
  <c r="J18" i="1"/>
  <c r="J24" i="1"/>
  <c r="J30" i="1"/>
  <c r="J36" i="1"/>
  <c r="J42" i="1"/>
  <c r="J48" i="1"/>
  <c r="J54" i="1"/>
  <c r="J16" i="1"/>
  <c r="K16" i="1"/>
  <c r="J17" i="1"/>
  <c r="J19" i="1"/>
  <c r="K19" i="1"/>
  <c r="J20" i="1"/>
  <c r="K20" i="1"/>
  <c r="J21" i="1"/>
  <c r="K21" i="1"/>
  <c r="J22" i="1"/>
  <c r="K22" i="1"/>
  <c r="J23" i="1"/>
  <c r="K23" i="1"/>
  <c r="J25" i="1"/>
  <c r="K25" i="1"/>
  <c r="J26" i="1"/>
  <c r="K26" i="1"/>
  <c r="J27" i="1"/>
  <c r="K27" i="1"/>
  <c r="J28" i="1"/>
  <c r="K28" i="1"/>
  <c r="J29" i="1"/>
  <c r="K29" i="1"/>
  <c r="J31" i="1"/>
  <c r="K31" i="1"/>
  <c r="J32" i="1"/>
  <c r="K32" i="1"/>
  <c r="J33" i="1"/>
  <c r="K33" i="1"/>
  <c r="J34" i="1"/>
  <c r="K34" i="1"/>
  <c r="J35" i="1"/>
  <c r="K35" i="1"/>
  <c r="J37" i="1"/>
  <c r="K37" i="1"/>
  <c r="J38" i="1"/>
  <c r="K38" i="1"/>
  <c r="J39" i="1"/>
  <c r="K39" i="1"/>
  <c r="J40" i="1"/>
  <c r="K40" i="1"/>
  <c r="J41" i="1"/>
  <c r="K41" i="1"/>
  <c r="J43" i="1"/>
  <c r="K43" i="1"/>
  <c r="J44" i="1"/>
  <c r="K44" i="1"/>
  <c r="J45" i="1"/>
  <c r="K45" i="1"/>
  <c r="J46" i="1"/>
  <c r="K46" i="1"/>
  <c r="J47" i="1"/>
  <c r="K47" i="1"/>
  <c r="J49" i="1"/>
  <c r="K49" i="1"/>
  <c r="J50" i="1"/>
  <c r="K50" i="1"/>
  <c r="J51" i="1"/>
  <c r="K51" i="1"/>
  <c r="J52" i="1"/>
  <c r="K52" i="1"/>
  <c r="J53" i="1"/>
  <c r="K53" i="1"/>
  <c r="J55" i="1"/>
  <c r="K55" i="1"/>
  <c r="J56" i="1"/>
  <c r="K56" i="1"/>
  <c r="J57" i="1"/>
  <c r="K57" i="1"/>
  <c r="J58" i="1"/>
  <c r="K58" i="1"/>
  <c r="J59" i="1"/>
  <c r="K59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11" i="1"/>
  <c r="G12" i="1"/>
  <c r="G13" i="1"/>
  <c r="G14" i="1"/>
  <c r="G15" i="1"/>
  <c r="G10" i="1"/>
  <c r="G9" i="1"/>
  <c r="G8" i="1"/>
  <c r="G7" i="1"/>
  <c r="K54" i="1" l="1"/>
  <c r="K48" i="1"/>
  <c r="K36" i="1"/>
  <c r="K30" i="1"/>
  <c r="K24" i="1"/>
  <c r="K18" i="1"/>
  <c r="K42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62" i="1" l="1"/>
  <c r="I62" i="1"/>
</calcChain>
</file>

<file path=xl/sharedStrings.xml><?xml version="1.0" encoding="utf-8"?>
<sst xmlns="http://schemas.openxmlformats.org/spreadsheetml/2006/main" count="266" uniqueCount="115">
  <si>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</si>
  <si>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</si>
  <si>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</si>
  <si>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</si>
  <si>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</si>
  <si>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</si>
  <si>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</si>
  <si>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</si>
  <si>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</si>
  <si>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</si>
  <si>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</si>
  <si>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</si>
  <si>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</si>
  <si>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</si>
  <si>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>33764000-3 - Papírové ubrousky</t>
  </si>
  <si>
    <t xml:space="preserve">39221260-7 - Odpadkové koše </t>
  </si>
  <si>
    <t>39224330-0 - Vědra</t>
  </si>
  <si>
    <t>39525100-9  - Prachovky</t>
  </si>
  <si>
    <t>39800000-0 - Čisticí a lešticí výrobky</t>
  </si>
  <si>
    <t xml:space="preserve">39811100-1 - Osvěžovače vzduchu </t>
  </si>
  <si>
    <t xml:space="preserve">39830000-9 - Čistící prostředky </t>
  </si>
  <si>
    <t>39831300-9 - Čisticí prostředky na podlahy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</si>
  <si>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</si>
  <si>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</si>
  <si>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</si>
  <si>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</si>
  <si>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</si>
  <si>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</si>
  <si>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</si>
  <si>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</si>
  <si>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</si>
  <si>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</si>
  <si>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</si>
  <si>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</si>
  <si>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</si>
  <si>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>NE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</si>
  <si>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</si>
  <si>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</si>
  <si>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035 - 2022</t>
  </si>
  <si>
    <t>Toaletní papír v roli</t>
  </si>
  <si>
    <t>ks 
(role)</t>
  </si>
  <si>
    <t>Role, toal. papír 2-vsrtvý, 100% celuloza, min. 200 útržků.</t>
  </si>
  <si>
    <t>Role, toal. papír 3-vrstvý, 100% celuloza, min. 150 útržků.</t>
  </si>
  <si>
    <t>MYCÍ PROSTŘEDEK NA PODLAHY</t>
  </si>
  <si>
    <t>ks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</si>
  <si>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</si>
  <si>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</si>
  <si>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</si>
  <si>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ÚPAVU VODY</t>
  </si>
  <si>
    <t>Koncentrovaný kapalný dezinfekční a mycí prostředek - obsah chloranu sodného menší než 5%, vhodný i pro dezinfekci pitné vody. Náplň 1 - 1,5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</si>
  <si>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</si>
  <si>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</si>
  <si>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čistící krém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</si>
  <si>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</si>
  <si>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</si>
  <si>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leštící, gel</t>
  </si>
  <si>
    <t>Dezinfekční a leštící přípravek - gel, rozpustný ve vodě. Použití: k odstranění nečistot a  vodního kamene v toaletě. Náplň 0,75 - 1 l.</t>
  </si>
  <si>
    <t>MYCÍ PROSTŘ. WC -  závěs + náplň</t>
  </si>
  <si>
    <t>WC gel (závěs + náplň) - náplň 0,4 l - 0,5 l. Tekutý vysoce viskozní, hustota 0,95 - 1,05 g/cm3.</t>
  </si>
  <si>
    <t>MYCÍ PROSTŘ. WC - tuhý blok</t>
  </si>
  <si>
    <t>balení</t>
  </si>
  <si>
    <t xml:space="preserve">Hygienické závěsné tuhé bloky do toaletní mísy. Čistí a dezodoruje WC mísy, intenzivní vůně, omezení tvorby vodního kamene. Balení 4 - 6 ks. </t>
  </si>
  <si>
    <t>VŮNĚ WC - suchý sprey</t>
  </si>
  <si>
    <t>Osvěžovač vzduchu - suchý spray, odstraňovač pachů. Náplň  300 ml - 400 ml.</t>
  </si>
  <si>
    <t>MÝDLO  TUHÉ</t>
  </si>
  <si>
    <t>Hotelové mýdlo jednotlivě balené - hmotnost 1 ks: 15 - 20 g.</t>
  </si>
  <si>
    <t>Leštěnka na nábytek - spray</t>
  </si>
  <si>
    <t>Leštěnka na nábytek proti prachu - spray. Použití zejména: na kov, dřevo, sklo, plast. 
Náplň 400 ml - 500 ml.</t>
  </si>
  <si>
    <t>Sáčky na odpadky</t>
  </si>
  <si>
    <t>role</t>
  </si>
  <si>
    <t>63 x 74 cm - 60 litrů. Tloušťka min. 7 mic. Role 50 - 60 ks.</t>
  </si>
  <si>
    <t>Ubrousky - 1 vrstvé</t>
  </si>
  <si>
    <t xml:space="preserve">Ubrousky 33 x 33 cm. Balení 100 - 150 ks (ubrousků). </t>
  </si>
  <si>
    <t>Koš odpadkový</t>
  </si>
  <si>
    <t xml:space="preserve">Plast, víko výklopné, objem 21 l (± 1 l).  </t>
  </si>
  <si>
    <t xml:space="preserve">Prachovka </t>
  </si>
  <si>
    <t>35 x 40 cm, flanelová, bílá.</t>
  </si>
  <si>
    <t>38 x 38 cm, viskozová, barevná.</t>
  </si>
  <si>
    <t>40 x 40 cm, klasická utěrka švédská z mikrovlákna.</t>
  </si>
  <si>
    <t>Drátěnka</t>
  </si>
  <si>
    <t>Spirálová nerez, balení 1-2 ks.</t>
  </si>
  <si>
    <t>Náhradní mopy na vytírání</t>
  </si>
  <si>
    <t xml:space="preserve">Vědro se ždímacím košem </t>
  </si>
  <si>
    <t>Toaletní mýdlo - hmotnost 1 ks: min. 100 g.</t>
  </si>
  <si>
    <t>KRÉM NA RUCE</t>
  </si>
  <si>
    <t>Hydratační a regenerační ochranný krém, náplň 100 ml - 150 ml.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</si>
  <si>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</si>
  <si>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</si>
  <si>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</si>
  <si>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MÝDLO TEKUTÉ - s aplikátorem</t>
  </si>
  <si>
    <t>Husté tekuté mýdlo s glycerinem, s přírodními výtažky, balení s aplikátorem. Náplň 0,75 - 1 l.</t>
  </si>
  <si>
    <t>Ubrousky - 2 vrstvé</t>
  </si>
  <si>
    <t xml:space="preserve">Ubrousky barevné na rauty, 2vrstvé. Balení 20 - 40 ks (ubrousků). 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</si>
  <si>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</si>
  <si>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</si>
  <si>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</si>
  <si>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>Utěrky bavlněné</t>
  </si>
  <si>
    <t>Utěrky bavlněné, rozměr cca 50 x 65 cm.</t>
  </si>
  <si>
    <t>ANO</t>
  </si>
  <si>
    <t>InteCom: CZ.02.1.01/0.0/0.0/17_048/0007267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</si>
  <si>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</si>
  <si>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Ing. Michaela Pšeidlová,
Tel.: 37763 4878,
E-mail: pseidlom@skm.zcu.cz</t>
  </si>
  <si>
    <t>Bolevecká 30, 
301 00 Plzeň,
VŠ kolej</t>
  </si>
  <si>
    <t>Jiří Thumer,
Tel.: 725 981 567,
E-mael: thumer@ps.zcu.cz</t>
  </si>
  <si>
    <t>Sedláčkova 15, 
301 00 Plzeň, 
Provoz a služby - Údržba,
místnost SP 001</t>
  </si>
  <si>
    <t>Mgr. Michaela Hanušová, 
Tel.: 775 318 151, 
E-mail: mhanus@fel.zcu.cz</t>
  </si>
  <si>
    <t>Univerzitní 26, 
301 00 Plzeň,
Fakulta elektrotechnická - Katedra materiálů a technologií,
místnost EK 418</t>
  </si>
  <si>
    <t>Ing. Markéta Lintimerová,
Tel.: 37763 2543, 
E-mail: lintimer@ntis.zcu.cz</t>
  </si>
  <si>
    <t>Technická 8, 
301 00 Plzeň,
Fakulta aplikovaných věd,
místnost UN 526</t>
  </si>
  <si>
    <t>21 
(max. do 21.12.2022)</t>
  </si>
  <si>
    <t>Čistící krém s rozprašovačem - s aktivními odmašťovacími látkami a aktivními látkami proti vodnímu kameni. 
Náplň 0,5 - 0,75 l.</t>
  </si>
  <si>
    <t>Kompatibilní s mopy SPOKAR, páskový velký, dlouhé třásně cca 23 cm.</t>
  </si>
  <si>
    <t>Plochý mop s kbelíkem. Mop s manuálním ždímacím systémem. Set se skládá z vědra  s integrovaným ždímačem mopu. Kompatibilní s páskovým mopem "SPOKAR".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</si>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</sst>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2" fillId="0" borderId="0"/>
  </cellStyleXfs>
  <cellXfs count="152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3" borderId="2" xfId="0" applyFont="1" applyFill="1" applyBorder="1" applyAlignment="1" applyProtection="1">
      <alignment horizontal="center" vertical="center" textRotation="90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15" fillId="3" borderId="30" xfId="0" applyFont="1" applyFill="1" applyBorder="1" applyAlignment="1" applyProtection="1">
      <alignment horizontal="center" vertical="center" wrapText="1"/>
    </xf>
    <xf numFmtId="0" fontId="0" fillId="0" borderId="29" xfId="0" applyBorder="1" applyProtection="1"/>
    <xf numFmtId="164" fontId="0" fillId="0" borderId="0" xfId="0" applyNumberFormat="1" applyProtection="1"/>
    <xf numFmtId="3" fontId="0" fillId="4" borderId="8" xfId="0" applyNumberForma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horizontal="left" vertical="center" wrapText="1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4" borderId="31" xfId="0" applyFill="1" applyBorder="1" applyAlignment="1" applyProtection="1">
      <alignment horizontal="left" vertical="center" wrapText="1" inden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 applyProtection="1">
      <alignment horizontal="left" vertical="center" wrapText="1" inden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7" fillId="4" borderId="6" xfId="0" applyFont="1" applyFill="1" applyBorder="1" applyAlignment="1" applyProtection="1">
      <alignment horizontal="left" vertical="center" wrapText="1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0" fillId="4" borderId="32" xfId="0" applyFill="1" applyBorder="1" applyAlignment="1" applyProtection="1">
      <alignment horizontal="left" vertical="center" wrapText="1" indent="1"/>
    </xf>
    <xf numFmtId="0" fontId="5" fillId="4" borderId="6" xfId="0" applyFont="1" applyFill="1" applyBorder="1" applyAlignment="1" applyProtection="1">
      <alignment horizontal="left" vertical="center" wrapText="1" indent="1"/>
    </xf>
    <xf numFmtId="0" fontId="3" fillId="4" borderId="6" xfId="0" applyFont="1" applyFill="1" applyBorder="1" applyAlignment="1" applyProtection="1">
      <alignment horizontal="left" vertical="center" wrapText="1" indent="1"/>
    </xf>
    <xf numFmtId="0" fontId="6" fillId="4" borderId="6" xfId="0" applyFont="1" applyFill="1" applyBorder="1" applyAlignment="1" applyProtection="1">
      <alignment horizontal="left" vertical="center" wrapText="1" inden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8" fillId="4" borderId="20" xfId="0" applyFont="1" applyFill="1" applyBorder="1" applyAlignment="1" applyProtection="1">
      <alignment horizontal="left" vertical="center" wrapText="1" inden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7" fillId="4" borderId="20" xfId="0" applyFont="1" applyFill="1" applyBorder="1" applyAlignment="1" applyProtection="1">
      <alignment horizontal="left" vertical="center" wrapText="1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0" fillId="4" borderId="33" xfId="0" applyFill="1" applyBorder="1" applyAlignment="1" applyProtection="1">
      <alignment horizontal="left" vertical="center" wrapText="1" inden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8" fillId="4" borderId="14" xfId="0" applyFont="1" applyFill="1" applyBorder="1" applyAlignment="1" applyProtection="1">
      <alignment horizontal="left" vertical="center" wrapText="1" inden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3" fillId="4" borderId="14" xfId="0" applyFont="1" applyFill="1" applyBorder="1" applyAlignment="1" applyProtection="1">
      <alignment horizontal="left" vertical="center" wrapText="1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0" fillId="4" borderId="34" xfId="0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8" fillId="4" borderId="11" xfId="0" applyFont="1" applyFill="1" applyBorder="1" applyAlignment="1" applyProtection="1">
      <alignment horizontal="left" vertical="center" wrapText="1" inden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3" fillId="4" borderId="11" xfId="0" applyFont="1" applyFill="1" applyBorder="1" applyAlignment="1" applyProtection="1">
      <alignment horizontal="left" vertical="center" wrapText="1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4" borderId="35" xfId="0" applyFill="1" applyBorder="1" applyAlignment="1" applyProtection="1">
      <alignment horizontal="left" vertical="center" wrapText="1" inden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8" fillId="4" borderId="18" xfId="0" applyFont="1" applyFill="1" applyBorder="1" applyAlignment="1" applyProtection="1">
      <alignment horizontal="left" vertical="center" wrapText="1" inden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7" fillId="4" borderId="18" xfId="0" applyFont="1" applyFill="1" applyBorder="1" applyAlignment="1" applyProtection="1">
      <alignment horizontal="left" vertical="center" wrapText="1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0" fillId="4" borderId="36" xfId="0" applyFill="1" applyBorder="1" applyAlignment="1" applyProtection="1">
      <alignment horizontal="left" vertical="center" wrapText="1" indent="1"/>
    </xf>
    <xf numFmtId="0" fontId="4" fillId="4" borderId="6" xfId="0" applyFont="1" applyFill="1" applyBorder="1" applyAlignment="1" applyProtection="1">
      <alignment horizontal="left" vertical="center" wrapText="1" indent="1"/>
    </xf>
    <xf numFmtId="0" fontId="4" fillId="4" borderId="20" xfId="0" applyFont="1" applyFill="1" applyBorder="1" applyAlignment="1" applyProtection="1">
      <alignment horizontal="left" vertical="center" wrapText="1" indent="1"/>
    </xf>
    <xf numFmtId="0" fontId="7" fillId="4" borderId="14" xfId="0" applyFont="1" applyFill="1" applyBorder="1" applyAlignment="1" applyProtection="1">
      <alignment horizontal="left" vertical="center" wrapText="1" indent="1"/>
    </xf>
    <xf numFmtId="0" fontId="6" fillId="4" borderId="11" xfId="0" applyFont="1" applyFill="1" applyBorder="1" applyAlignment="1" applyProtection="1">
      <alignment horizontal="left" vertical="center" wrapText="1" inden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8" fillId="4" borderId="16" xfId="0" applyFont="1" applyFill="1" applyBorder="1" applyAlignment="1" applyProtection="1">
      <alignment horizontal="left" vertical="center" wrapText="1" inden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4" fillId="4" borderId="16" xfId="0" applyFont="1" applyFill="1" applyBorder="1" applyAlignment="1" applyProtection="1">
      <alignment horizontal="left" vertical="center" wrapText="1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3" fillId="4" borderId="16" xfId="0" applyFont="1" applyFill="1" applyBorder="1" applyAlignment="1" applyProtection="1">
      <alignment horizontal="center" vertical="center" wrapText="1"/>
    </xf>
    <xf numFmtId="0" fontId="4" fillId="4" borderId="16" xfId="0" applyFont="1" applyFill="1" applyBorder="1" applyAlignment="1" applyProtection="1">
      <alignment horizontal="center" vertical="center" wrapText="1"/>
    </xf>
    <xf numFmtId="0" fontId="8" fillId="4" borderId="16" xfId="0" applyFont="1" applyFill="1" applyBorder="1" applyAlignment="1" applyProtection="1">
      <alignment horizontal="center" vertical="center" wrapText="1"/>
    </xf>
    <xf numFmtId="0" fontId="11" fillId="4" borderId="16" xfId="0" applyFont="1" applyFill="1" applyBorder="1" applyAlignment="1" applyProtection="1">
      <alignment horizontal="center" vertical="center" wrapText="1"/>
    </xf>
    <xf numFmtId="0" fontId="0" fillId="4" borderId="37" xfId="0" applyFill="1" applyBorder="1" applyAlignment="1" applyProtection="1">
      <alignment horizontal="left" vertical="center" wrapText="1" indent="1"/>
    </xf>
    <xf numFmtId="0" fontId="0" fillId="0" borderId="7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5" fillId="3" borderId="2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0" applyFont="1" applyAlignment="1" applyProtection="1">
      <alignment horizontal="left" vertical="center" wrapText="1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20" fillId="4" borderId="0" xfId="0" applyFont="1" applyFill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22" fillId="0" borderId="0" xfId="2" applyFont="1" applyFill="1" applyBorder="1" applyAlignment="1" applyProtection="1">
      <alignment horizontal="center" vertical="center" wrapText="1"/>
    </xf>
    <xf numFmtId="0" fontId="22" fillId="0" borderId="23" xfId="2" applyFont="1" applyFill="1" applyBorder="1" applyAlignment="1" applyProtection="1">
      <alignment horizontal="center" vertical="center" wrapText="1"/>
    </xf>
    <xf numFmtId="0" fontId="2" fillId="2" borderId="24" xfId="2" applyFill="1" applyBorder="1" applyAlignment="1" applyProtection="1">
      <alignment horizontal="center" vertical="center" wrapText="1"/>
    </xf>
    <xf numFmtId="0" fontId="2" fillId="2" borderId="25" xfId="2" applyFill="1" applyBorder="1" applyAlignment="1" applyProtection="1">
      <alignment horizontal="center" vertical="center" wrapText="1"/>
    </xf>
    <xf numFmtId="0" fontId="2" fillId="2" borderId="27" xfId="2" applyFill="1" applyBorder="1" applyAlignment="1" applyProtection="1">
      <alignment horizontal="center" vertical="center" wrapText="1"/>
    </xf>
    <xf numFmtId="0" fontId="2" fillId="2" borderId="28" xfId="2" applyFill="1" applyBorder="1" applyAlignment="1" applyProtection="1">
      <alignment horizontal="center" vertical="center" wrapText="1"/>
    </xf>
    <xf numFmtId="0" fontId="11" fillId="0" borderId="26" xfId="2" applyNumberFormat="1" applyFont="1" applyBorder="1" applyAlignment="1" applyProtection="1">
      <alignment horizontal="center" vertical="center" wrapText="1"/>
    </xf>
    <xf numFmtId="0" fontId="11" fillId="4" borderId="1" xfId="0" applyFont="1" applyFill="1" applyBorder="1" applyAlignment="1" applyProtection="1">
      <alignment horizontal="center" vertical="center" wrapText="1"/>
    </xf>
    <xf numFmtId="0" fontId="11" fillId="4" borderId="13" xfId="0" applyFont="1" applyFill="1" applyBorder="1" applyAlignment="1" applyProtection="1">
      <alignment horizontal="center" vertical="center" wrapText="1"/>
    </xf>
    <xf numFmtId="0" fontId="11" fillId="4" borderId="21" xfId="0" applyFont="1" applyFill="1" applyBorder="1" applyAlignment="1" applyProtection="1">
      <alignment horizontal="center" vertical="center" wrapText="1"/>
    </xf>
    <xf numFmtId="0" fontId="8" fillId="4" borderId="13" xfId="0" applyFont="1" applyFill="1" applyBorder="1" applyAlignment="1" applyProtection="1">
      <alignment horizontal="center" vertical="center" wrapText="1"/>
    </xf>
    <xf numFmtId="0" fontId="8" fillId="4" borderId="1" xfId="0" applyFont="1" applyFill="1" applyBorder="1" applyAlignment="1" applyProtection="1">
      <alignment horizontal="center" vertical="center" wrapText="1"/>
    </xf>
    <xf numFmtId="0" fontId="8" fillId="4" borderId="21" xfId="0" applyFont="1" applyFill="1" applyBorder="1" applyAlignment="1" applyProtection="1">
      <alignment horizontal="center" vertical="center" wrapText="1"/>
    </xf>
    <xf numFmtId="0" fontId="11" fillId="4" borderId="12" xfId="0" applyFont="1" applyFill="1" applyBorder="1" applyAlignment="1" applyProtection="1">
      <alignment horizontal="center" vertical="center" wrapText="1"/>
    </xf>
    <xf numFmtId="0" fontId="8" fillId="4" borderId="12" xfId="0" applyFont="1" applyFill="1" applyBorder="1" applyAlignment="1" applyProtection="1">
      <alignment horizontal="center" vertical="center" wrapText="1"/>
    </xf>
    <xf numFmtId="0" fontId="3" fillId="4" borderId="12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4" fillId="4" borderId="21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21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0" fontId="3" fillId="4" borderId="13" xfId="0" applyFont="1" applyFill="1" applyBorder="1" applyAlignment="1" applyProtection="1">
      <alignment horizontal="center" vertical="center" wrapText="1"/>
    </xf>
    <xf numFmtId="0" fontId="3" fillId="4" borderId="21" xfId="0" applyFon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3" xfId="1" xr:uid="{00000000-0005-0000-0000-000001000000}"/>
    <cellStyle name="Normální 6" xfId="2" xr:uid="{15C3222D-66D3-4C8A-BA34-0BD2AD7E49F2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showGridLines="0" tabSelected="1" zoomScale="55" zoomScaleNormal="55" workbookViewId="0"/>
  </sheetViews>
  <sheetFormatPr defaultRowHeight="14.5" x14ac:dyDescent="0.35"/>
  <cols>
    <col min="1" max="1" width="1.453125" style="1" bestFit="1" customWidth="1"/>
    <col min="2" max="2" width="5.54296875" style="1" bestFit="1" customWidth="1"/>
    <col min="3" max="3" width="42.7265625" style="3" customWidth="1"/>
    <col min="4" max="4" width="9.54296875" style="106" bestFit="1" customWidth="1"/>
    <col min="5" max="5" width="9" style="2" bestFit="1" customWidth="1"/>
    <col min="6" max="6" width="106" style="3" customWidth="1"/>
    <col min="7" max="7" width="17.7265625" style="3" hidden="1" customWidth="1"/>
    <col min="8" max="8" width="24" style="1" bestFit="1" customWidth="1"/>
    <col min="9" max="9" width="21.81640625" style="1" customWidth="1"/>
    <col min="10" max="10" width="20.54296875" style="1" bestFit="1" customWidth="1"/>
    <col min="11" max="11" width="19.54296875" style="1" bestFit="1" customWidth="1"/>
    <col min="12" max="12" width="14.6328125" style="1" customWidth="1"/>
    <col min="13" max="13" width="19" style="1" bestFit="1" customWidth="1"/>
    <col min="14" max="14" width="32.7265625" style="1" customWidth="1"/>
    <col min="15" max="15" width="21" style="1" hidden="1" customWidth="1"/>
    <col min="16" max="16" width="32.453125" style="1" customWidth="1"/>
    <col min="17" max="17" width="34.54296875" style="1" customWidth="1"/>
    <col min="18" max="18" width="25.453125" style="1" customWidth="1"/>
    <col min="19" max="19" width="11.54296875" style="1" hidden="1" customWidth="1"/>
    <col min="20" max="20" width="62.26953125" style="4" customWidth="1"/>
    <col min="21" max="21" width="2.08984375" style="1" customWidth="1"/>
    <col min="22" max="16384" width="8.7265625" style="1"/>
  </cols>
  <sheetData>
    <row r="1" spans="1:21" ht="36" customHeight="1" x14ac:dyDescent="0.35">
      <c r="B1" s="118" t="s">
        <v>38</v>
      </c>
      <c r="C1" s="119"/>
      <c r="D1" s="119"/>
    </row>
    <row r="2" spans="1:21" ht="7.5" customHeight="1" x14ac:dyDescent="0.35">
      <c r="C2" s="1"/>
      <c r="D2" s="5"/>
      <c r="E2" s="6"/>
      <c r="F2" s="7"/>
      <c r="G2" s="7"/>
      <c r="H2" s="7"/>
      <c r="I2" s="7"/>
      <c r="K2" s="8"/>
      <c r="L2" s="9"/>
      <c r="M2" s="9"/>
      <c r="N2" s="9"/>
      <c r="O2" s="9"/>
      <c r="P2" s="9"/>
      <c r="Q2" s="9"/>
      <c r="R2" s="9"/>
      <c r="S2" s="9"/>
      <c r="T2" s="10"/>
    </row>
    <row r="3" spans="1:21" ht="20.149999999999999" customHeight="1" x14ac:dyDescent="0.35">
      <c r="B3" s="125" t="s">
        <v>113</v>
      </c>
      <c r="C3" s="126"/>
      <c r="D3" s="127" t="s">
        <v>0</v>
      </c>
      <c r="E3" s="128"/>
      <c r="F3" s="131" t="s">
        <v>114</v>
      </c>
      <c r="G3" s="11"/>
      <c r="H3" s="11"/>
      <c r="I3" s="11"/>
      <c r="J3" s="11"/>
      <c r="K3" s="11"/>
      <c r="M3" s="12"/>
      <c r="N3" s="12"/>
      <c r="O3" s="12"/>
    </row>
    <row r="4" spans="1:21" ht="20.149999999999999" customHeight="1" thickBot="1" x14ac:dyDescent="0.4">
      <c r="B4" s="125"/>
      <c r="C4" s="126"/>
      <c r="D4" s="129"/>
      <c r="E4" s="130"/>
      <c r="F4" s="131"/>
      <c r="G4" s="7"/>
      <c r="H4" s="8"/>
      <c r="I4" s="8"/>
      <c r="K4" s="8"/>
    </row>
    <row r="5" spans="1:21" ht="34.5" customHeight="1" thickBot="1" x14ac:dyDescent="0.4">
      <c r="B5" s="13"/>
      <c r="C5" s="14"/>
      <c r="D5" s="15"/>
      <c r="E5" s="15"/>
      <c r="F5" s="7"/>
      <c r="G5" s="16"/>
      <c r="I5" s="17" t="s">
        <v>0</v>
      </c>
      <c r="T5" s="18"/>
    </row>
    <row r="6" spans="1:21" ht="64.5" customHeight="1" thickTop="1" thickBot="1" x14ac:dyDescent="0.4">
      <c r="B6" s="19" t="s">
        <v>1</v>
      </c>
      <c r="C6" s="20" t="s">
        <v>23</v>
      </c>
      <c r="D6" s="20" t="s">
        <v>2</v>
      </c>
      <c r="E6" s="20" t="s">
        <v>24</v>
      </c>
      <c r="F6" s="20" t="s">
        <v>25</v>
      </c>
      <c r="G6" s="20" t="s">
        <v>26</v>
      </c>
      <c r="H6" s="20" t="s">
        <v>3</v>
      </c>
      <c r="I6" s="21" t="s">
        <v>4</v>
      </c>
      <c r="J6" s="102" t="s">
        <v>5</v>
      </c>
      <c r="K6" s="102" t="s">
        <v>6</v>
      </c>
      <c r="L6" s="20" t="s">
        <v>27</v>
      </c>
      <c r="M6" s="20" t="s">
        <v>28</v>
      </c>
      <c r="N6" s="20" t="s">
        <v>100</v>
      </c>
      <c r="O6" s="20" t="s">
        <v>29</v>
      </c>
      <c r="P6" s="102" t="s">
        <v>30</v>
      </c>
      <c r="Q6" s="20" t="s">
        <v>31</v>
      </c>
      <c r="R6" s="20" t="s">
        <v>37</v>
      </c>
      <c r="S6" s="20" t="s">
        <v>32</v>
      </c>
      <c r="T6" s="22" t="s">
        <v>33</v>
      </c>
      <c r="U6" s="23"/>
    </row>
    <row r="7" spans="1:21" ht="43.5" customHeight="1" thickTop="1" x14ac:dyDescent="0.35">
      <c r="A7" s="24"/>
      <c r="B7" s="25">
        <v>1</v>
      </c>
      <c r="C7" s="26" t="s">
        <v>39</v>
      </c>
      <c r="D7" s="27">
        <v>500</v>
      </c>
      <c r="E7" s="28" t="s">
        <v>40</v>
      </c>
      <c r="F7" s="29" t="s">
        <v>41</v>
      </c>
      <c r="G7" s="30">
        <f t="shared" ref="G7:G59" si="0">D7*H7</f>
        <v>3000</v>
      </c>
      <c r="H7" s="30">
        <v>6</v>
      </c>
      <c r="I7" s="107"/>
      <c r="J7" s="31">
        <f t="shared" ref="J7:J15" si="1">D7*I7</f>
        <v>0</v>
      </c>
      <c r="K7" s="32" t="str">
        <f t="shared" ref="K7:K15" si="2">IF(ISNUMBER(I7), IF(I7&gt;H7,"NEVYHOVUJE","VYHOVUJE")," ")</f>
        <v xml:space="preserve"> </v>
      </c>
      <c r="L7" s="143" t="s">
        <v>36</v>
      </c>
      <c r="M7" s="146" t="s">
        <v>35</v>
      </c>
      <c r="N7" s="139"/>
      <c r="O7" s="139"/>
      <c r="P7" s="140" t="s">
        <v>101</v>
      </c>
      <c r="Q7" s="140" t="s">
        <v>102</v>
      </c>
      <c r="R7" s="138">
        <v>21</v>
      </c>
      <c r="S7" s="139"/>
      <c r="T7" s="33" t="s">
        <v>12</v>
      </c>
      <c r="U7" s="23"/>
    </row>
    <row r="8" spans="1:21" ht="43.5" customHeight="1" x14ac:dyDescent="0.35">
      <c r="B8" s="34">
        <v>2</v>
      </c>
      <c r="C8" s="35" t="s">
        <v>39</v>
      </c>
      <c r="D8" s="36">
        <v>500</v>
      </c>
      <c r="E8" s="37" t="s">
        <v>40</v>
      </c>
      <c r="F8" s="38" t="s">
        <v>42</v>
      </c>
      <c r="G8" s="39">
        <f t="shared" si="0"/>
        <v>3750</v>
      </c>
      <c r="H8" s="39">
        <v>7.5</v>
      </c>
      <c r="I8" s="108"/>
      <c r="J8" s="40">
        <f t="shared" si="1"/>
        <v>0</v>
      </c>
      <c r="K8" s="41" t="str">
        <f t="shared" si="2"/>
        <v xml:space="preserve"> </v>
      </c>
      <c r="L8" s="144"/>
      <c r="M8" s="147"/>
      <c r="N8" s="135"/>
      <c r="O8" s="135"/>
      <c r="P8" s="141"/>
      <c r="Q8" s="141"/>
      <c r="R8" s="133"/>
      <c r="S8" s="135"/>
      <c r="T8" s="42" t="s">
        <v>12</v>
      </c>
      <c r="U8" s="23"/>
    </row>
    <row r="9" spans="1:21" ht="42" customHeight="1" x14ac:dyDescent="0.35">
      <c r="B9" s="34">
        <v>3</v>
      </c>
      <c r="C9" s="35" t="s">
        <v>43</v>
      </c>
      <c r="D9" s="36">
        <v>20</v>
      </c>
      <c r="E9" s="37" t="s">
        <v>44</v>
      </c>
      <c r="F9" s="43" t="s">
        <v>45</v>
      </c>
      <c r="G9" s="39">
        <f t="shared" si="0"/>
        <v>1200</v>
      </c>
      <c r="H9" s="39">
        <v>60</v>
      </c>
      <c r="I9" s="108"/>
      <c r="J9" s="40">
        <f t="shared" si="1"/>
        <v>0</v>
      </c>
      <c r="K9" s="41" t="str">
        <f t="shared" si="2"/>
        <v xml:space="preserve"> </v>
      </c>
      <c r="L9" s="144"/>
      <c r="M9" s="147"/>
      <c r="N9" s="135"/>
      <c r="O9" s="135"/>
      <c r="P9" s="141"/>
      <c r="Q9" s="141"/>
      <c r="R9" s="133"/>
      <c r="S9" s="135"/>
      <c r="T9" s="42" t="s">
        <v>21</v>
      </c>
      <c r="U9" s="23"/>
    </row>
    <row r="10" spans="1:21" ht="35.25" customHeight="1" x14ac:dyDescent="0.35">
      <c r="B10" s="34">
        <v>4</v>
      </c>
      <c r="C10" s="35" t="s">
        <v>46</v>
      </c>
      <c r="D10" s="36">
        <v>5</v>
      </c>
      <c r="E10" s="37" t="s">
        <v>44</v>
      </c>
      <c r="F10" s="38" t="s">
        <v>47</v>
      </c>
      <c r="G10" s="39">
        <f t="shared" si="0"/>
        <v>325</v>
      </c>
      <c r="H10" s="39">
        <v>65</v>
      </c>
      <c r="I10" s="108"/>
      <c r="J10" s="40">
        <f t="shared" si="1"/>
        <v>0</v>
      </c>
      <c r="K10" s="41" t="str">
        <f t="shared" si="2"/>
        <v xml:space="preserve"> </v>
      </c>
      <c r="L10" s="144"/>
      <c r="M10" s="147"/>
      <c r="N10" s="135"/>
      <c r="O10" s="135"/>
      <c r="P10" s="141"/>
      <c r="Q10" s="141"/>
      <c r="R10" s="133"/>
      <c r="S10" s="135"/>
      <c r="T10" s="42" t="s">
        <v>21</v>
      </c>
      <c r="U10" s="23"/>
    </row>
    <row r="11" spans="1:21" ht="42" customHeight="1" x14ac:dyDescent="0.35">
      <c r="B11" s="34">
        <v>5</v>
      </c>
      <c r="C11" s="35" t="s">
        <v>48</v>
      </c>
      <c r="D11" s="36">
        <v>20</v>
      </c>
      <c r="E11" s="37" t="s">
        <v>44</v>
      </c>
      <c r="F11" s="38" t="s">
        <v>49</v>
      </c>
      <c r="G11" s="39">
        <f t="shared" si="0"/>
        <v>650</v>
      </c>
      <c r="H11" s="39">
        <v>32.5</v>
      </c>
      <c r="I11" s="108"/>
      <c r="J11" s="40">
        <f t="shared" si="1"/>
        <v>0</v>
      </c>
      <c r="K11" s="41" t="str">
        <f t="shared" si="2"/>
        <v xml:space="preserve"> </v>
      </c>
      <c r="L11" s="144"/>
      <c r="M11" s="147"/>
      <c r="N11" s="135"/>
      <c r="O11" s="135"/>
      <c r="P11" s="141"/>
      <c r="Q11" s="141"/>
      <c r="R11" s="133"/>
      <c r="S11" s="135"/>
      <c r="T11" s="42" t="s">
        <v>20</v>
      </c>
      <c r="U11" s="23"/>
    </row>
    <row r="12" spans="1:21" ht="41.25" customHeight="1" x14ac:dyDescent="0.35">
      <c r="B12" s="34">
        <v>6</v>
      </c>
      <c r="C12" s="35" t="s">
        <v>50</v>
      </c>
      <c r="D12" s="36">
        <v>10</v>
      </c>
      <c r="E12" s="37" t="s">
        <v>44</v>
      </c>
      <c r="F12" s="35" t="s">
        <v>51</v>
      </c>
      <c r="G12" s="39">
        <f t="shared" si="0"/>
        <v>540</v>
      </c>
      <c r="H12" s="39">
        <v>54</v>
      </c>
      <c r="I12" s="108"/>
      <c r="J12" s="40">
        <f t="shared" si="1"/>
        <v>0</v>
      </c>
      <c r="K12" s="41" t="str">
        <f t="shared" si="2"/>
        <v xml:space="preserve"> </v>
      </c>
      <c r="L12" s="144"/>
      <c r="M12" s="147"/>
      <c r="N12" s="135"/>
      <c r="O12" s="135"/>
      <c r="P12" s="141"/>
      <c r="Q12" s="141"/>
      <c r="R12" s="133"/>
      <c r="S12" s="135"/>
      <c r="T12" s="42" t="s">
        <v>20</v>
      </c>
      <c r="U12" s="23"/>
    </row>
    <row r="13" spans="1:21" ht="45.75" customHeight="1" x14ac:dyDescent="0.35">
      <c r="B13" s="34">
        <v>7</v>
      </c>
      <c r="C13" s="35" t="s">
        <v>52</v>
      </c>
      <c r="D13" s="36">
        <v>10</v>
      </c>
      <c r="E13" s="37" t="s">
        <v>44</v>
      </c>
      <c r="F13" s="44" t="s">
        <v>110</v>
      </c>
      <c r="G13" s="39">
        <f t="shared" si="0"/>
        <v>540</v>
      </c>
      <c r="H13" s="39">
        <v>54</v>
      </c>
      <c r="I13" s="108"/>
      <c r="J13" s="40">
        <f t="shared" si="1"/>
        <v>0</v>
      </c>
      <c r="K13" s="41" t="str">
        <f t="shared" si="2"/>
        <v xml:space="preserve"> </v>
      </c>
      <c r="L13" s="144"/>
      <c r="M13" s="147"/>
      <c r="N13" s="135"/>
      <c r="O13" s="135"/>
      <c r="P13" s="141"/>
      <c r="Q13" s="141"/>
      <c r="R13" s="133"/>
      <c r="S13" s="135"/>
      <c r="T13" s="42" t="s">
        <v>20</v>
      </c>
      <c r="U13" s="23"/>
    </row>
    <row r="14" spans="1:21" ht="41.25" customHeight="1" x14ac:dyDescent="0.35">
      <c r="B14" s="34">
        <v>8</v>
      </c>
      <c r="C14" s="35" t="s">
        <v>53</v>
      </c>
      <c r="D14" s="36">
        <v>10</v>
      </c>
      <c r="E14" s="37" t="s">
        <v>44</v>
      </c>
      <c r="F14" s="38" t="s">
        <v>54</v>
      </c>
      <c r="G14" s="39">
        <f t="shared" si="0"/>
        <v>300</v>
      </c>
      <c r="H14" s="39">
        <v>30</v>
      </c>
      <c r="I14" s="108"/>
      <c r="J14" s="40">
        <f t="shared" si="1"/>
        <v>0</v>
      </c>
      <c r="K14" s="41" t="str">
        <f t="shared" si="2"/>
        <v xml:space="preserve"> </v>
      </c>
      <c r="L14" s="144"/>
      <c r="M14" s="147"/>
      <c r="N14" s="135"/>
      <c r="O14" s="135"/>
      <c r="P14" s="141"/>
      <c r="Q14" s="141"/>
      <c r="R14" s="133"/>
      <c r="S14" s="135"/>
      <c r="T14" s="42" t="s">
        <v>22</v>
      </c>
      <c r="U14" s="23"/>
    </row>
    <row r="15" spans="1:21" ht="35.25" customHeight="1" x14ac:dyDescent="0.35">
      <c r="B15" s="34">
        <v>9</v>
      </c>
      <c r="C15" s="35" t="s">
        <v>55</v>
      </c>
      <c r="D15" s="36">
        <v>10</v>
      </c>
      <c r="E15" s="37" t="s">
        <v>44</v>
      </c>
      <c r="F15" s="38" t="s">
        <v>56</v>
      </c>
      <c r="G15" s="39">
        <f t="shared" si="0"/>
        <v>300</v>
      </c>
      <c r="H15" s="39">
        <v>30</v>
      </c>
      <c r="I15" s="108"/>
      <c r="J15" s="40">
        <f t="shared" si="1"/>
        <v>0</v>
      </c>
      <c r="K15" s="41" t="str">
        <f t="shared" si="2"/>
        <v xml:space="preserve"> </v>
      </c>
      <c r="L15" s="144"/>
      <c r="M15" s="147"/>
      <c r="N15" s="135"/>
      <c r="O15" s="135"/>
      <c r="P15" s="141"/>
      <c r="Q15" s="141"/>
      <c r="R15" s="133"/>
      <c r="S15" s="135"/>
      <c r="T15" s="42" t="s">
        <v>22</v>
      </c>
      <c r="U15" s="23"/>
    </row>
    <row r="16" spans="1:21" ht="27.75" customHeight="1" x14ac:dyDescent="0.35">
      <c r="B16" s="34">
        <v>10</v>
      </c>
      <c r="C16" s="35" t="s">
        <v>57</v>
      </c>
      <c r="D16" s="36">
        <v>20</v>
      </c>
      <c r="E16" s="37" t="s">
        <v>44</v>
      </c>
      <c r="F16" s="38" t="s">
        <v>58</v>
      </c>
      <c r="G16" s="39">
        <f t="shared" si="0"/>
        <v>1350</v>
      </c>
      <c r="H16" s="39">
        <v>67.5</v>
      </c>
      <c r="I16" s="108"/>
      <c r="J16" s="40">
        <f t="shared" ref="J16:J59" si="3">D16*I16</f>
        <v>0</v>
      </c>
      <c r="K16" s="41" t="str">
        <f t="shared" ref="K16:K59" si="4">IF(ISNUMBER(I16), IF(I16&gt;H16,"NEVYHOVUJE","VYHOVUJE")," ")</f>
        <v xml:space="preserve"> </v>
      </c>
      <c r="L16" s="144"/>
      <c r="M16" s="147"/>
      <c r="N16" s="135"/>
      <c r="O16" s="135"/>
      <c r="P16" s="141"/>
      <c r="Q16" s="141"/>
      <c r="R16" s="133"/>
      <c r="S16" s="135"/>
      <c r="T16" s="42" t="s">
        <v>22</v>
      </c>
      <c r="U16" s="23"/>
    </row>
    <row r="17" spans="2:21" ht="36" customHeight="1" x14ac:dyDescent="0.35">
      <c r="B17" s="34">
        <v>11</v>
      </c>
      <c r="C17" s="35" t="s">
        <v>59</v>
      </c>
      <c r="D17" s="36">
        <v>20</v>
      </c>
      <c r="E17" s="37" t="s">
        <v>60</v>
      </c>
      <c r="F17" s="38" t="s">
        <v>61</v>
      </c>
      <c r="G17" s="39">
        <f t="shared" si="0"/>
        <v>800</v>
      </c>
      <c r="H17" s="39">
        <v>40</v>
      </c>
      <c r="I17" s="108"/>
      <c r="J17" s="40">
        <f t="shared" si="3"/>
        <v>0</v>
      </c>
      <c r="K17" s="41" t="str">
        <f t="shared" si="4"/>
        <v xml:space="preserve"> </v>
      </c>
      <c r="L17" s="144"/>
      <c r="M17" s="147"/>
      <c r="N17" s="135"/>
      <c r="O17" s="135"/>
      <c r="P17" s="141"/>
      <c r="Q17" s="141"/>
      <c r="R17" s="133"/>
      <c r="S17" s="135"/>
      <c r="T17" s="42" t="s">
        <v>22</v>
      </c>
      <c r="U17" s="23"/>
    </row>
    <row r="18" spans="2:21" ht="27" customHeight="1" x14ac:dyDescent="0.35">
      <c r="B18" s="34">
        <v>12</v>
      </c>
      <c r="C18" s="35" t="s">
        <v>62</v>
      </c>
      <c r="D18" s="36">
        <v>10</v>
      </c>
      <c r="E18" s="37" t="s">
        <v>44</v>
      </c>
      <c r="F18" s="38" t="s">
        <v>63</v>
      </c>
      <c r="G18" s="39">
        <f t="shared" si="0"/>
        <v>250</v>
      </c>
      <c r="H18" s="39">
        <v>25</v>
      </c>
      <c r="I18" s="108"/>
      <c r="J18" s="40">
        <f t="shared" si="3"/>
        <v>0</v>
      </c>
      <c r="K18" s="41" t="str">
        <f t="shared" si="4"/>
        <v xml:space="preserve"> </v>
      </c>
      <c r="L18" s="144"/>
      <c r="M18" s="147"/>
      <c r="N18" s="135"/>
      <c r="O18" s="135"/>
      <c r="P18" s="141"/>
      <c r="Q18" s="141"/>
      <c r="R18" s="133"/>
      <c r="S18" s="135"/>
      <c r="T18" s="42" t="s">
        <v>19</v>
      </c>
      <c r="U18" s="23"/>
    </row>
    <row r="19" spans="2:21" ht="27" customHeight="1" x14ac:dyDescent="0.35">
      <c r="B19" s="34">
        <v>13</v>
      </c>
      <c r="C19" s="35" t="s">
        <v>64</v>
      </c>
      <c r="D19" s="36">
        <v>700</v>
      </c>
      <c r="E19" s="37" t="s">
        <v>44</v>
      </c>
      <c r="F19" s="38" t="s">
        <v>65</v>
      </c>
      <c r="G19" s="39">
        <f t="shared" si="0"/>
        <v>2800</v>
      </c>
      <c r="H19" s="39">
        <v>4</v>
      </c>
      <c r="I19" s="108"/>
      <c r="J19" s="40">
        <f t="shared" si="3"/>
        <v>0</v>
      </c>
      <c r="K19" s="41" t="str">
        <f t="shared" si="4"/>
        <v xml:space="preserve"> </v>
      </c>
      <c r="L19" s="144"/>
      <c r="M19" s="147"/>
      <c r="N19" s="135"/>
      <c r="O19" s="135"/>
      <c r="P19" s="141"/>
      <c r="Q19" s="141"/>
      <c r="R19" s="133"/>
      <c r="S19" s="135"/>
      <c r="T19" s="42" t="s">
        <v>20</v>
      </c>
      <c r="U19" s="23"/>
    </row>
    <row r="20" spans="2:21" ht="34.5" customHeight="1" x14ac:dyDescent="0.35">
      <c r="B20" s="34">
        <v>14</v>
      </c>
      <c r="C20" s="35" t="s">
        <v>66</v>
      </c>
      <c r="D20" s="36">
        <v>20</v>
      </c>
      <c r="E20" s="37" t="s">
        <v>44</v>
      </c>
      <c r="F20" s="38" t="s">
        <v>67</v>
      </c>
      <c r="G20" s="39">
        <f t="shared" si="0"/>
        <v>1300</v>
      </c>
      <c r="H20" s="39">
        <v>65</v>
      </c>
      <c r="I20" s="108"/>
      <c r="J20" s="40">
        <f t="shared" si="3"/>
        <v>0</v>
      </c>
      <c r="K20" s="41" t="str">
        <f t="shared" si="4"/>
        <v xml:space="preserve"> </v>
      </c>
      <c r="L20" s="144"/>
      <c r="M20" s="147"/>
      <c r="N20" s="135"/>
      <c r="O20" s="135"/>
      <c r="P20" s="141"/>
      <c r="Q20" s="141"/>
      <c r="R20" s="133"/>
      <c r="S20" s="135"/>
      <c r="T20" s="42" t="s">
        <v>18</v>
      </c>
      <c r="U20" s="23"/>
    </row>
    <row r="21" spans="2:21" ht="27" customHeight="1" x14ac:dyDescent="0.35">
      <c r="B21" s="34">
        <v>15</v>
      </c>
      <c r="C21" s="35" t="s">
        <v>68</v>
      </c>
      <c r="D21" s="36">
        <v>100</v>
      </c>
      <c r="E21" s="37" t="s">
        <v>69</v>
      </c>
      <c r="F21" s="38" t="s">
        <v>70</v>
      </c>
      <c r="G21" s="39">
        <f t="shared" si="0"/>
        <v>2700</v>
      </c>
      <c r="H21" s="39">
        <v>27</v>
      </c>
      <c r="I21" s="108"/>
      <c r="J21" s="40">
        <f t="shared" si="3"/>
        <v>0</v>
      </c>
      <c r="K21" s="41" t="str">
        <f t="shared" si="4"/>
        <v xml:space="preserve"> </v>
      </c>
      <c r="L21" s="144"/>
      <c r="M21" s="147"/>
      <c r="N21" s="135"/>
      <c r="O21" s="135"/>
      <c r="P21" s="141"/>
      <c r="Q21" s="141"/>
      <c r="R21" s="133"/>
      <c r="S21" s="135"/>
      <c r="T21" s="42" t="s">
        <v>10</v>
      </c>
      <c r="U21" s="23"/>
    </row>
    <row r="22" spans="2:21" ht="27" customHeight="1" x14ac:dyDescent="0.35">
      <c r="B22" s="34">
        <v>16</v>
      </c>
      <c r="C22" s="35" t="s">
        <v>71</v>
      </c>
      <c r="D22" s="36">
        <v>50</v>
      </c>
      <c r="E22" s="37" t="s">
        <v>60</v>
      </c>
      <c r="F22" s="38" t="s">
        <v>72</v>
      </c>
      <c r="G22" s="39">
        <f t="shared" si="0"/>
        <v>800</v>
      </c>
      <c r="H22" s="39">
        <v>16</v>
      </c>
      <c r="I22" s="108"/>
      <c r="J22" s="40">
        <f t="shared" si="3"/>
        <v>0</v>
      </c>
      <c r="K22" s="41" t="str">
        <f t="shared" si="4"/>
        <v xml:space="preserve"> </v>
      </c>
      <c r="L22" s="144"/>
      <c r="M22" s="147"/>
      <c r="N22" s="135"/>
      <c r="O22" s="135"/>
      <c r="P22" s="141"/>
      <c r="Q22" s="141"/>
      <c r="R22" s="133"/>
      <c r="S22" s="135"/>
      <c r="T22" s="42" t="s">
        <v>14</v>
      </c>
      <c r="U22" s="23"/>
    </row>
    <row r="23" spans="2:21" ht="27" customHeight="1" x14ac:dyDescent="0.35">
      <c r="B23" s="34">
        <v>17</v>
      </c>
      <c r="C23" s="35" t="s">
        <v>73</v>
      </c>
      <c r="D23" s="36">
        <v>10</v>
      </c>
      <c r="E23" s="37" t="s">
        <v>44</v>
      </c>
      <c r="F23" s="38" t="s">
        <v>74</v>
      </c>
      <c r="G23" s="39">
        <f t="shared" si="0"/>
        <v>2280</v>
      </c>
      <c r="H23" s="39">
        <v>228</v>
      </c>
      <c r="I23" s="108"/>
      <c r="J23" s="40">
        <f t="shared" si="3"/>
        <v>0</v>
      </c>
      <c r="K23" s="41" t="str">
        <f t="shared" si="4"/>
        <v xml:space="preserve"> </v>
      </c>
      <c r="L23" s="144"/>
      <c r="M23" s="147"/>
      <c r="N23" s="135"/>
      <c r="O23" s="135"/>
      <c r="P23" s="141"/>
      <c r="Q23" s="141"/>
      <c r="R23" s="133"/>
      <c r="S23" s="135"/>
      <c r="T23" s="42" t="s">
        <v>15</v>
      </c>
      <c r="U23" s="23"/>
    </row>
    <row r="24" spans="2:21" ht="27" customHeight="1" x14ac:dyDescent="0.35">
      <c r="B24" s="34">
        <v>18</v>
      </c>
      <c r="C24" s="35" t="s">
        <v>75</v>
      </c>
      <c r="D24" s="36">
        <v>10</v>
      </c>
      <c r="E24" s="37" t="s">
        <v>44</v>
      </c>
      <c r="F24" s="38" t="s">
        <v>76</v>
      </c>
      <c r="G24" s="39">
        <f t="shared" si="0"/>
        <v>140</v>
      </c>
      <c r="H24" s="39">
        <v>14</v>
      </c>
      <c r="I24" s="108"/>
      <c r="J24" s="40">
        <f t="shared" si="3"/>
        <v>0</v>
      </c>
      <c r="K24" s="41" t="str">
        <f t="shared" si="4"/>
        <v xml:space="preserve"> </v>
      </c>
      <c r="L24" s="144"/>
      <c r="M24" s="147"/>
      <c r="N24" s="135"/>
      <c r="O24" s="135"/>
      <c r="P24" s="141"/>
      <c r="Q24" s="141"/>
      <c r="R24" s="133"/>
      <c r="S24" s="135"/>
      <c r="T24" s="42" t="s">
        <v>17</v>
      </c>
      <c r="U24" s="23"/>
    </row>
    <row r="25" spans="2:21" ht="27" customHeight="1" x14ac:dyDescent="0.35">
      <c r="B25" s="34">
        <v>19</v>
      </c>
      <c r="C25" s="35" t="s">
        <v>75</v>
      </c>
      <c r="D25" s="36">
        <v>10</v>
      </c>
      <c r="E25" s="37" t="s">
        <v>44</v>
      </c>
      <c r="F25" s="38" t="s">
        <v>77</v>
      </c>
      <c r="G25" s="39">
        <f t="shared" si="0"/>
        <v>50</v>
      </c>
      <c r="H25" s="39">
        <v>5</v>
      </c>
      <c r="I25" s="108"/>
      <c r="J25" s="40">
        <f t="shared" si="3"/>
        <v>0</v>
      </c>
      <c r="K25" s="41" t="str">
        <f t="shared" si="4"/>
        <v xml:space="preserve"> </v>
      </c>
      <c r="L25" s="144"/>
      <c r="M25" s="147"/>
      <c r="N25" s="135"/>
      <c r="O25" s="135"/>
      <c r="P25" s="141"/>
      <c r="Q25" s="141"/>
      <c r="R25" s="133"/>
      <c r="S25" s="135"/>
      <c r="T25" s="42" t="s">
        <v>17</v>
      </c>
      <c r="U25" s="23"/>
    </row>
    <row r="26" spans="2:21" ht="27" customHeight="1" x14ac:dyDescent="0.35">
      <c r="B26" s="34">
        <v>20</v>
      </c>
      <c r="C26" s="35" t="s">
        <v>75</v>
      </c>
      <c r="D26" s="36">
        <v>20</v>
      </c>
      <c r="E26" s="37" t="s">
        <v>44</v>
      </c>
      <c r="F26" s="45" t="s">
        <v>78</v>
      </c>
      <c r="G26" s="39">
        <f t="shared" si="0"/>
        <v>480</v>
      </c>
      <c r="H26" s="39">
        <v>24</v>
      </c>
      <c r="I26" s="108"/>
      <c r="J26" s="40">
        <f t="shared" si="3"/>
        <v>0</v>
      </c>
      <c r="K26" s="41" t="str">
        <f t="shared" si="4"/>
        <v xml:space="preserve"> </v>
      </c>
      <c r="L26" s="144"/>
      <c r="M26" s="147"/>
      <c r="N26" s="135"/>
      <c r="O26" s="135"/>
      <c r="P26" s="141"/>
      <c r="Q26" s="141"/>
      <c r="R26" s="133"/>
      <c r="S26" s="135"/>
      <c r="T26" s="42" t="s">
        <v>17</v>
      </c>
      <c r="U26" s="23"/>
    </row>
    <row r="27" spans="2:21" ht="27" customHeight="1" thickBot="1" x14ac:dyDescent="0.4">
      <c r="B27" s="46">
        <v>21</v>
      </c>
      <c r="C27" s="47" t="s">
        <v>79</v>
      </c>
      <c r="D27" s="48">
        <v>20</v>
      </c>
      <c r="E27" s="49" t="s">
        <v>44</v>
      </c>
      <c r="F27" s="50" t="s">
        <v>80</v>
      </c>
      <c r="G27" s="51">
        <f t="shared" si="0"/>
        <v>220</v>
      </c>
      <c r="H27" s="51">
        <v>11</v>
      </c>
      <c r="I27" s="109"/>
      <c r="J27" s="52">
        <f t="shared" si="3"/>
        <v>0</v>
      </c>
      <c r="K27" s="53" t="str">
        <f t="shared" si="4"/>
        <v xml:space="preserve"> </v>
      </c>
      <c r="L27" s="145"/>
      <c r="M27" s="148"/>
      <c r="N27" s="137"/>
      <c r="O27" s="137"/>
      <c r="P27" s="142"/>
      <c r="Q27" s="142"/>
      <c r="R27" s="134"/>
      <c r="S27" s="137"/>
      <c r="T27" s="54" t="s">
        <v>20</v>
      </c>
      <c r="U27" s="23"/>
    </row>
    <row r="28" spans="2:21" ht="45.75" customHeight="1" x14ac:dyDescent="0.35">
      <c r="B28" s="55">
        <v>22</v>
      </c>
      <c r="C28" s="56" t="s">
        <v>81</v>
      </c>
      <c r="D28" s="57">
        <v>100</v>
      </c>
      <c r="E28" s="58" t="s">
        <v>44</v>
      </c>
      <c r="F28" s="59" t="s">
        <v>111</v>
      </c>
      <c r="G28" s="60">
        <f t="shared" si="0"/>
        <v>6500</v>
      </c>
      <c r="H28" s="60">
        <v>65</v>
      </c>
      <c r="I28" s="110"/>
      <c r="J28" s="61">
        <f t="shared" si="3"/>
        <v>0</v>
      </c>
      <c r="K28" s="62" t="str">
        <f t="shared" si="4"/>
        <v xml:space="preserve"> </v>
      </c>
      <c r="L28" s="149" t="s">
        <v>36</v>
      </c>
      <c r="M28" s="149" t="s">
        <v>35</v>
      </c>
      <c r="N28" s="136"/>
      <c r="O28" s="136"/>
      <c r="P28" s="149" t="s">
        <v>101</v>
      </c>
      <c r="Q28" s="149" t="s">
        <v>102</v>
      </c>
      <c r="R28" s="133">
        <v>21</v>
      </c>
      <c r="S28" s="135"/>
      <c r="T28" s="63" t="s">
        <v>20</v>
      </c>
      <c r="U28" s="23"/>
    </row>
    <row r="29" spans="2:21" ht="45.75" customHeight="1" thickBot="1" x14ac:dyDescent="0.4">
      <c r="B29" s="64">
        <v>23</v>
      </c>
      <c r="C29" s="65" t="s">
        <v>82</v>
      </c>
      <c r="D29" s="66">
        <v>5</v>
      </c>
      <c r="E29" s="67" t="s">
        <v>44</v>
      </c>
      <c r="F29" s="68" t="s">
        <v>112</v>
      </c>
      <c r="G29" s="69">
        <f t="shared" si="0"/>
        <v>2000</v>
      </c>
      <c r="H29" s="69">
        <v>400</v>
      </c>
      <c r="I29" s="111"/>
      <c r="J29" s="70">
        <f t="shared" si="3"/>
        <v>0</v>
      </c>
      <c r="K29" s="71" t="str">
        <f t="shared" si="4"/>
        <v xml:space="preserve"> </v>
      </c>
      <c r="L29" s="151"/>
      <c r="M29" s="151"/>
      <c r="N29" s="137"/>
      <c r="O29" s="137"/>
      <c r="P29" s="145"/>
      <c r="Q29" s="145"/>
      <c r="R29" s="133"/>
      <c r="S29" s="135"/>
      <c r="T29" s="72" t="s">
        <v>16</v>
      </c>
      <c r="U29" s="23"/>
    </row>
    <row r="30" spans="2:21" ht="41.25" customHeight="1" x14ac:dyDescent="0.35">
      <c r="B30" s="73">
        <v>24</v>
      </c>
      <c r="C30" s="74" t="s">
        <v>39</v>
      </c>
      <c r="D30" s="75">
        <v>500</v>
      </c>
      <c r="E30" s="76" t="s">
        <v>40</v>
      </c>
      <c r="F30" s="77" t="s">
        <v>41</v>
      </c>
      <c r="G30" s="78">
        <f t="shared" si="0"/>
        <v>3000</v>
      </c>
      <c r="H30" s="78">
        <v>6</v>
      </c>
      <c r="I30" s="112"/>
      <c r="J30" s="79">
        <f t="shared" si="3"/>
        <v>0</v>
      </c>
      <c r="K30" s="80" t="str">
        <f t="shared" si="4"/>
        <v xml:space="preserve"> </v>
      </c>
      <c r="L30" s="149" t="s">
        <v>36</v>
      </c>
      <c r="M30" s="149" t="s">
        <v>35</v>
      </c>
      <c r="N30" s="136"/>
      <c r="O30" s="136"/>
      <c r="P30" s="149" t="s">
        <v>101</v>
      </c>
      <c r="Q30" s="149" t="s">
        <v>102</v>
      </c>
      <c r="R30" s="132">
        <v>21</v>
      </c>
      <c r="S30" s="136"/>
      <c r="T30" s="81" t="s">
        <v>12</v>
      </c>
      <c r="U30" s="23"/>
    </row>
    <row r="31" spans="2:21" ht="41.25" customHeight="1" x14ac:dyDescent="0.35">
      <c r="B31" s="34">
        <v>25</v>
      </c>
      <c r="C31" s="35" t="s">
        <v>39</v>
      </c>
      <c r="D31" s="36">
        <v>500</v>
      </c>
      <c r="E31" s="37" t="s">
        <v>40</v>
      </c>
      <c r="F31" s="38" t="s">
        <v>42</v>
      </c>
      <c r="G31" s="39">
        <f t="shared" si="0"/>
        <v>3750</v>
      </c>
      <c r="H31" s="39">
        <v>7.5</v>
      </c>
      <c r="I31" s="108"/>
      <c r="J31" s="40">
        <f t="shared" si="3"/>
        <v>0</v>
      </c>
      <c r="K31" s="41" t="str">
        <f t="shared" si="4"/>
        <v xml:space="preserve"> </v>
      </c>
      <c r="L31" s="150"/>
      <c r="M31" s="150"/>
      <c r="N31" s="135"/>
      <c r="O31" s="135"/>
      <c r="P31" s="144"/>
      <c r="Q31" s="144"/>
      <c r="R31" s="133"/>
      <c r="S31" s="135"/>
      <c r="T31" s="42" t="s">
        <v>12</v>
      </c>
      <c r="U31" s="23"/>
    </row>
    <row r="32" spans="2:21" ht="41.25" customHeight="1" x14ac:dyDescent="0.35">
      <c r="B32" s="34">
        <v>26</v>
      </c>
      <c r="C32" s="35" t="s">
        <v>43</v>
      </c>
      <c r="D32" s="36">
        <v>20</v>
      </c>
      <c r="E32" s="37" t="s">
        <v>44</v>
      </c>
      <c r="F32" s="38" t="s">
        <v>45</v>
      </c>
      <c r="G32" s="39">
        <f t="shared" si="0"/>
        <v>1200</v>
      </c>
      <c r="H32" s="39">
        <v>60</v>
      </c>
      <c r="I32" s="108"/>
      <c r="J32" s="40">
        <f t="shared" si="3"/>
        <v>0</v>
      </c>
      <c r="K32" s="41" t="str">
        <f t="shared" si="4"/>
        <v xml:space="preserve"> </v>
      </c>
      <c r="L32" s="150"/>
      <c r="M32" s="150"/>
      <c r="N32" s="135"/>
      <c r="O32" s="135"/>
      <c r="P32" s="144"/>
      <c r="Q32" s="144"/>
      <c r="R32" s="133"/>
      <c r="S32" s="135"/>
      <c r="T32" s="42" t="s">
        <v>21</v>
      </c>
      <c r="U32" s="23"/>
    </row>
    <row r="33" spans="2:21" ht="38.25" customHeight="1" x14ac:dyDescent="0.35">
      <c r="B33" s="34">
        <v>27</v>
      </c>
      <c r="C33" s="35" t="s">
        <v>46</v>
      </c>
      <c r="D33" s="36">
        <v>5</v>
      </c>
      <c r="E33" s="37" t="s">
        <v>44</v>
      </c>
      <c r="F33" s="38" t="s">
        <v>47</v>
      </c>
      <c r="G33" s="39">
        <f t="shared" si="0"/>
        <v>325</v>
      </c>
      <c r="H33" s="39">
        <v>65</v>
      </c>
      <c r="I33" s="108"/>
      <c r="J33" s="40">
        <f t="shared" si="3"/>
        <v>0</v>
      </c>
      <c r="K33" s="41" t="str">
        <f t="shared" si="4"/>
        <v xml:space="preserve"> </v>
      </c>
      <c r="L33" s="150"/>
      <c r="M33" s="150"/>
      <c r="N33" s="135"/>
      <c r="O33" s="135"/>
      <c r="P33" s="144"/>
      <c r="Q33" s="144"/>
      <c r="R33" s="133"/>
      <c r="S33" s="135"/>
      <c r="T33" s="42" t="s">
        <v>21</v>
      </c>
      <c r="U33" s="23"/>
    </row>
    <row r="34" spans="2:21" ht="40.5" customHeight="1" x14ac:dyDescent="0.35">
      <c r="B34" s="34">
        <v>28</v>
      </c>
      <c r="C34" s="35" t="s">
        <v>48</v>
      </c>
      <c r="D34" s="36">
        <v>20</v>
      </c>
      <c r="E34" s="37" t="s">
        <v>44</v>
      </c>
      <c r="F34" s="38" t="s">
        <v>49</v>
      </c>
      <c r="G34" s="39">
        <f t="shared" si="0"/>
        <v>650</v>
      </c>
      <c r="H34" s="39">
        <v>32.5</v>
      </c>
      <c r="I34" s="108"/>
      <c r="J34" s="40">
        <f t="shared" si="3"/>
        <v>0</v>
      </c>
      <c r="K34" s="41" t="str">
        <f t="shared" si="4"/>
        <v xml:space="preserve"> </v>
      </c>
      <c r="L34" s="150"/>
      <c r="M34" s="150"/>
      <c r="N34" s="135"/>
      <c r="O34" s="135"/>
      <c r="P34" s="144"/>
      <c r="Q34" s="144"/>
      <c r="R34" s="133"/>
      <c r="S34" s="135"/>
      <c r="T34" s="42" t="s">
        <v>20</v>
      </c>
      <c r="U34" s="23"/>
    </row>
    <row r="35" spans="2:21" ht="36.75" customHeight="1" x14ac:dyDescent="0.35">
      <c r="B35" s="34">
        <v>29</v>
      </c>
      <c r="C35" s="35" t="s">
        <v>50</v>
      </c>
      <c r="D35" s="36">
        <v>10</v>
      </c>
      <c r="E35" s="37" t="s">
        <v>44</v>
      </c>
      <c r="F35" s="38" t="s">
        <v>51</v>
      </c>
      <c r="G35" s="39">
        <f t="shared" si="0"/>
        <v>540</v>
      </c>
      <c r="H35" s="39">
        <v>54</v>
      </c>
      <c r="I35" s="108"/>
      <c r="J35" s="40">
        <f t="shared" si="3"/>
        <v>0</v>
      </c>
      <c r="K35" s="41" t="str">
        <f t="shared" si="4"/>
        <v xml:space="preserve"> </v>
      </c>
      <c r="L35" s="150"/>
      <c r="M35" s="150"/>
      <c r="N35" s="135"/>
      <c r="O35" s="135"/>
      <c r="P35" s="144"/>
      <c r="Q35" s="144"/>
      <c r="R35" s="133"/>
      <c r="S35" s="135"/>
      <c r="T35" s="42" t="s">
        <v>20</v>
      </c>
      <c r="U35" s="23"/>
    </row>
    <row r="36" spans="2:21" ht="37.5" customHeight="1" x14ac:dyDescent="0.35">
      <c r="B36" s="34">
        <v>30</v>
      </c>
      <c r="C36" s="35" t="s">
        <v>52</v>
      </c>
      <c r="D36" s="36">
        <v>10</v>
      </c>
      <c r="E36" s="37" t="s">
        <v>44</v>
      </c>
      <c r="F36" s="44" t="s">
        <v>110</v>
      </c>
      <c r="G36" s="39">
        <f t="shared" si="0"/>
        <v>540</v>
      </c>
      <c r="H36" s="39">
        <v>54</v>
      </c>
      <c r="I36" s="108"/>
      <c r="J36" s="40">
        <f t="shared" si="3"/>
        <v>0</v>
      </c>
      <c r="K36" s="41" t="str">
        <f t="shared" si="4"/>
        <v xml:space="preserve"> </v>
      </c>
      <c r="L36" s="150"/>
      <c r="M36" s="150"/>
      <c r="N36" s="135"/>
      <c r="O36" s="135"/>
      <c r="P36" s="144"/>
      <c r="Q36" s="144"/>
      <c r="R36" s="133"/>
      <c r="S36" s="135"/>
      <c r="T36" s="42" t="s">
        <v>20</v>
      </c>
      <c r="U36" s="23"/>
    </row>
    <row r="37" spans="2:21" ht="36" customHeight="1" x14ac:dyDescent="0.35">
      <c r="B37" s="34">
        <v>31</v>
      </c>
      <c r="C37" s="35" t="s">
        <v>53</v>
      </c>
      <c r="D37" s="36">
        <v>10</v>
      </c>
      <c r="E37" s="37" t="s">
        <v>44</v>
      </c>
      <c r="F37" s="82" t="s">
        <v>54</v>
      </c>
      <c r="G37" s="39">
        <f t="shared" si="0"/>
        <v>300</v>
      </c>
      <c r="H37" s="39">
        <v>30</v>
      </c>
      <c r="I37" s="108"/>
      <c r="J37" s="40">
        <f t="shared" si="3"/>
        <v>0</v>
      </c>
      <c r="K37" s="41" t="str">
        <f t="shared" si="4"/>
        <v xml:space="preserve"> </v>
      </c>
      <c r="L37" s="150"/>
      <c r="M37" s="150"/>
      <c r="N37" s="135"/>
      <c r="O37" s="135"/>
      <c r="P37" s="144"/>
      <c r="Q37" s="144"/>
      <c r="R37" s="133"/>
      <c r="S37" s="135"/>
      <c r="T37" s="42" t="s">
        <v>22</v>
      </c>
      <c r="U37" s="23"/>
    </row>
    <row r="38" spans="2:21" ht="36.75" customHeight="1" x14ac:dyDescent="0.35">
      <c r="B38" s="34">
        <v>32</v>
      </c>
      <c r="C38" s="35" t="s">
        <v>55</v>
      </c>
      <c r="D38" s="36">
        <v>10</v>
      </c>
      <c r="E38" s="37" t="s">
        <v>44</v>
      </c>
      <c r="F38" s="82" t="s">
        <v>56</v>
      </c>
      <c r="G38" s="39">
        <f t="shared" si="0"/>
        <v>300</v>
      </c>
      <c r="H38" s="39">
        <v>30</v>
      </c>
      <c r="I38" s="108"/>
      <c r="J38" s="40">
        <f t="shared" si="3"/>
        <v>0</v>
      </c>
      <c r="K38" s="41" t="str">
        <f t="shared" si="4"/>
        <v xml:space="preserve"> </v>
      </c>
      <c r="L38" s="150"/>
      <c r="M38" s="150"/>
      <c r="N38" s="135"/>
      <c r="O38" s="135"/>
      <c r="P38" s="144"/>
      <c r="Q38" s="144"/>
      <c r="R38" s="133"/>
      <c r="S38" s="135"/>
      <c r="T38" s="42" t="s">
        <v>22</v>
      </c>
      <c r="U38" s="23"/>
    </row>
    <row r="39" spans="2:21" ht="26.25" customHeight="1" x14ac:dyDescent="0.35">
      <c r="B39" s="34">
        <v>33</v>
      </c>
      <c r="C39" s="35" t="s">
        <v>57</v>
      </c>
      <c r="D39" s="36">
        <v>20</v>
      </c>
      <c r="E39" s="37" t="s">
        <v>44</v>
      </c>
      <c r="F39" s="38" t="s">
        <v>58</v>
      </c>
      <c r="G39" s="39">
        <f t="shared" si="0"/>
        <v>1350</v>
      </c>
      <c r="H39" s="39">
        <v>67.5</v>
      </c>
      <c r="I39" s="108"/>
      <c r="J39" s="40">
        <f t="shared" si="3"/>
        <v>0</v>
      </c>
      <c r="K39" s="41" t="str">
        <f t="shared" si="4"/>
        <v xml:space="preserve"> </v>
      </c>
      <c r="L39" s="150"/>
      <c r="M39" s="150"/>
      <c r="N39" s="135"/>
      <c r="O39" s="135"/>
      <c r="P39" s="144"/>
      <c r="Q39" s="144"/>
      <c r="R39" s="133"/>
      <c r="S39" s="135"/>
      <c r="T39" s="42" t="s">
        <v>22</v>
      </c>
      <c r="U39" s="23"/>
    </row>
    <row r="40" spans="2:21" ht="38.25" customHeight="1" x14ac:dyDescent="0.35">
      <c r="B40" s="34">
        <v>34</v>
      </c>
      <c r="C40" s="35" t="s">
        <v>59</v>
      </c>
      <c r="D40" s="36">
        <v>20</v>
      </c>
      <c r="E40" s="37" t="s">
        <v>60</v>
      </c>
      <c r="F40" s="38" t="s">
        <v>61</v>
      </c>
      <c r="G40" s="39">
        <f t="shared" si="0"/>
        <v>800</v>
      </c>
      <c r="H40" s="39">
        <v>40</v>
      </c>
      <c r="I40" s="108"/>
      <c r="J40" s="40">
        <f t="shared" si="3"/>
        <v>0</v>
      </c>
      <c r="K40" s="41" t="str">
        <f t="shared" si="4"/>
        <v xml:space="preserve"> </v>
      </c>
      <c r="L40" s="150"/>
      <c r="M40" s="150"/>
      <c r="N40" s="135"/>
      <c r="O40" s="135"/>
      <c r="P40" s="144"/>
      <c r="Q40" s="144"/>
      <c r="R40" s="133"/>
      <c r="S40" s="135"/>
      <c r="T40" s="42" t="s">
        <v>22</v>
      </c>
      <c r="U40" s="23"/>
    </row>
    <row r="41" spans="2:21" ht="27" customHeight="1" x14ac:dyDescent="0.35">
      <c r="B41" s="34">
        <v>35</v>
      </c>
      <c r="C41" s="35" t="s">
        <v>62</v>
      </c>
      <c r="D41" s="36">
        <v>10</v>
      </c>
      <c r="E41" s="37" t="s">
        <v>44</v>
      </c>
      <c r="F41" s="38" t="s">
        <v>63</v>
      </c>
      <c r="G41" s="39">
        <f t="shared" si="0"/>
        <v>250</v>
      </c>
      <c r="H41" s="39">
        <v>25</v>
      </c>
      <c r="I41" s="108"/>
      <c r="J41" s="40">
        <f t="shared" si="3"/>
        <v>0</v>
      </c>
      <c r="K41" s="41" t="str">
        <f t="shared" si="4"/>
        <v xml:space="preserve"> </v>
      </c>
      <c r="L41" s="150"/>
      <c r="M41" s="150"/>
      <c r="N41" s="135"/>
      <c r="O41" s="135"/>
      <c r="P41" s="144"/>
      <c r="Q41" s="144"/>
      <c r="R41" s="133"/>
      <c r="S41" s="135"/>
      <c r="T41" s="42" t="s">
        <v>19</v>
      </c>
      <c r="U41" s="23"/>
    </row>
    <row r="42" spans="2:21" ht="27" customHeight="1" x14ac:dyDescent="0.35">
      <c r="B42" s="34">
        <v>36</v>
      </c>
      <c r="C42" s="35" t="s">
        <v>64</v>
      </c>
      <c r="D42" s="36">
        <v>700</v>
      </c>
      <c r="E42" s="37" t="s">
        <v>44</v>
      </c>
      <c r="F42" s="38" t="s">
        <v>65</v>
      </c>
      <c r="G42" s="39">
        <f t="shared" si="0"/>
        <v>2800</v>
      </c>
      <c r="H42" s="39">
        <v>4</v>
      </c>
      <c r="I42" s="108"/>
      <c r="J42" s="40">
        <f t="shared" si="3"/>
        <v>0</v>
      </c>
      <c r="K42" s="41" t="str">
        <f t="shared" si="4"/>
        <v xml:space="preserve"> </v>
      </c>
      <c r="L42" s="150"/>
      <c r="M42" s="150"/>
      <c r="N42" s="135"/>
      <c r="O42" s="135"/>
      <c r="P42" s="144"/>
      <c r="Q42" s="144"/>
      <c r="R42" s="133"/>
      <c r="S42" s="135"/>
      <c r="T42" s="42" t="s">
        <v>20</v>
      </c>
      <c r="U42" s="23"/>
    </row>
    <row r="43" spans="2:21" ht="33" customHeight="1" x14ac:dyDescent="0.35">
      <c r="B43" s="34">
        <v>37</v>
      </c>
      <c r="C43" s="35" t="s">
        <v>66</v>
      </c>
      <c r="D43" s="36">
        <v>20</v>
      </c>
      <c r="E43" s="37" t="s">
        <v>44</v>
      </c>
      <c r="F43" s="38" t="s">
        <v>67</v>
      </c>
      <c r="G43" s="39">
        <f t="shared" si="0"/>
        <v>1300</v>
      </c>
      <c r="H43" s="39">
        <v>65</v>
      </c>
      <c r="I43" s="108"/>
      <c r="J43" s="40">
        <f t="shared" si="3"/>
        <v>0</v>
      </c>
      <c r="K43" s="41" t="str">
        <f t="shared" si="4"/>
        <v xml:space="preserve"> </v>
      </c>
      <c r="L43" s="150"/>
      <c r="M43" s="150"/>
      <c r="N43" s="135"/>
      <c r="O43" s="135"/>
      <c r="P43" s="144"/>
      <c r="Q43" s="144"/>
      <c r="R43" s="133"/>
      <c r="S43" s="135"/>
      <c r="T43" s="42" t="s">
        <v>18</v>
      </c>
      <c r="U43" s="23"/>
    </row>
    <row r="44" spans="2:21" ht="27" customHeight="1" x14ac:dyDescent="0.35">
      <c r="B44" s="34">
        <v>38</v>
      </c>
      <c r="C44" s="35" t="s">
        <v>68</v>
      </c>
      <c r="D44" s="36">
        <v>100</v>
      </c>
      <c r="E44" s="37" t="s">
        <v>69</v>
      </c>
      <c r="F44" s="38" t="s">
        <v>70</v>
      </c>
      <c r="G44" s="39">
        <f t="shared" si="0"/>
        <v>2700</v>
      </c>
      <c r="H44" s="39">
        <v>27</v>
      </c>
      <c r="I44" s="108"/>
      <c r="J44" s="40">
        <f t="shared" si="3"/>
        <v>0</v>
      </c>
      <c r="K44" s="41" t="str">
        <f t="shared" si="4"/>
        <v xml:space="preserve"> </v>
      </c>
      <c r="L44" s="150"/>
      <c r="M44" s="150"/>
      <c r="N44" s="135"/>
      <c r="O44" s="135"/>
      <c r="P44" s="144"/>
      <c r="Q44" s="144"/>
      <c r="R44" s="133"/>
      <c r="S44" s="135"/>
      <c r="T44" s="42" t="s">
        <v>10</v>
      </c>
      <c r="U44" s="23"/>
    </row>
    <row r="45" spans="2:21" ht="27" customHeight="1" x14ac:dyDescent="0.35">
      <c r="B45" s="34">
        <v>39</v>
      </c>
      <c r="C45" s="35" t="s">
        <v>71</v>
      </c>
      <c r="D45" s="36">
        <v>50</v>
      </c>
      <c r="E45" s="37" t="s">
        <v>60</v>
      </c>
      <c r="F45" s="38" t="s">
        <v>72</v>
      </c>
      <c r="G45" s="39">
        <f t="shared" si="0"/>
        <v>800</v>
      </c>
      <c r="H45" s="39">
        <v>16</v>
      </c>
      <c r="I45" s="108"/>
      <c r="J45" s="40">
        <f t="shared" si="3"/>
        <v>0</v>
      </c>
      <c r="K45" s="41" t="str">
        <f t="shared" si="4"/>
        <v xml:space="preserve"> </v>
      </c>
      <c r="L45" s="150"/>
      <c r="M45" s="150"/>
      <c r="N45" s="135"/>
      <c r="O45" s="135"/>
      <c r="P45" s="144"/>
      <c r="Q45" s="144"/>
      <c r="R45" s="133"/>
      <c r="S45" s="135"/>
      <c r="T45" s="42" t="s">
        <v>14</v>
      </c>
      <c r="U45" s="23"/>
    </row>
    <row r="46" spans="2:21" ht="27" customHeight="1" x14ac:dyDescent="0.35">
      <c r="B46" s="34">
        <v>40</v>
      </c>
      <c r="C46" s="35" t="s">
        <v>73</v>
      </c>
      <c r="D46" s="36">
        <v>10</v>
      </c>
      <c r="E46" s="37" t="s">
        <v>44</v>
      </c>
      <c r="F46" s="38" t="s">
        <v>74</v>
      </c>
      <c r="G46" s="39">
        <f t="shared" si="0"/>
        <v>2280</v>
      </c>
      <c r="H46" s="39">
        <v>228</v>
      </c>
      <c r="I46" s="108"/>
      <c r="J46" s="40">
        <f t="shared" si="3"/>
        <v>0</v>
      </c>
      <c r="K46" s="41" t="str">
        <f t="shared" si="4"/>
        <v xml:space="preserve"> </v>
      </c>
      <c r="L46" s="150"/>
      <c r="M46" s="150"/>
      <c r="N46" s="135"/>
      <c r="O46" s="135"/>
      <c r="P46" s="144"/>
      <c r="Q46" s="144"/>
      <c r="R46" s="133"/>
      <c r="S46" s="135"/>
      <c r="T46" s="42" t="s">
        <v>15</v>
      </c>
      <c r="U46" s="23"/>
    </row>
    <row r="47" spans="2:21" ht="27" customHeight="1" x14ac:dyDescent="0.35">
      <c r="B47" s="34">
        <v>41</v>
      </c>
      <c r="C47" s="35" t="s">
        <v>75</v>
      </c>
      <c r="D47" s="36">
        <v>10</v>
      </c>
      <c r="E47" s="37" t="s">
        <v>44</v>
      </c>
      <c r="F47" s="38" t="s">
        <v>76</v>
      </c>
      <c r="G47" s="39">
        <f t="shared" si="0"/>
        <v>140</v>
      </c>
      <c r="H47" s="39">
        <v>14</v>
      </c>
      <c r="I47" s="108"/>
      <c r="J47" s="40">
        <f t="shared" si="3"/>
        <v>0</v>
      </c>
      <c r="K47" s="41" t="str">
        <f t="shared" si="4"/>
        <v xml:space="preserve"> </v>
      </c>
      <c r="L47" s="150"/>
      <c r="M47" s="150"/>
      <c r="N47" s="135"/>
      <c r="O47" s="135"/>
      <c r="P47" s="144"/>
      <c r="Q47" s="144"/>
      <c r="R47" s="133"/>
      <c r="S47" s="135"/>
      <c r="T47" s="42" t="s">
        <v>17</v>
      </c>
      <c r="U47" s="23"/>
    </row>
    <row r="48" spans="2:21" ht="27" customHeight="1" x14ac:dyDescent="0.35">
      <c r="B48" s="34">
        <v>42</v>
      </c>
      <c r="C48" s="35" t="s">
        <v>75</v>
      </c>
      <c r="D48" s="36">
        <v>10</v>
      </c>
      <c r="E48" s="37" t="s">
        <v>44</v>
      </c>
      <c r="F48" s="38" t="s">
        <v>77</v>
      </c>
      <c r="G48" s="39">
        <f t="shared" si="0"/>
        <v>50</v>
      </c>
      <c r="H48" s="39">
        <v>5</v>
      </c>
      <c r="I48" s="108"/>
      <c r="J48" s="40">
        <f t="shared" si="3"/>
        <v>0</v>
      </c>
      <c r="K48" s="41" t="str">
        <f t="shared" si="4"/>
        <v xml:space="preserve"> </v>
      </c>
      <c r="L48" s="150"/>
      <c r="M48" s="150"/>
      <c r="N48" s="135"/>
      <c r="O48" s="135"/>
      <c r="P48" s="144"/>
      <c r="Q48" s="144"/>
      <c r="R48" s="133"/>
      <c r="S48" s="135"/>
      <c r="T48" s="42" t="s">
        <v>17</v>
      </c>
      <c r="U48" s="23"/>
    </row>
    <row r="49" spans="2:21" ht="27" customHeight="1" x14ac:dyDescent="0.35">
      <c r="B49" s="34">
        <v>43</v>
      </c>
      <c r="C49" s="35" t="s">
        <v>75</v>
      </c>
      <c r="D49" s="36">
        <v>20</v>
      </c>
      <c r="E49" s="37" t="s">
        <v>44</v>
      </c>
      <c r="F49" s="38" t="s">
        <v>78</v>
      </c>
      <c r="G49" s="39">
        <f t="shared" si="0"/>
        <v>480</v>
      </c>
      <c r="H49" s="39">
        <v>24</v>
      </c>
      <c r="I49" s="108"/>
      <c r="J49" s="40">
        <f t="shared" si="3"/>
        <v>0</v>
      </c>
      <c r="K49" s="41" t="str">
        <f t="shared" si="4"/>
        <v xml:space="preserve"> </v>
      </c>
      <c r="L49" s="150"/>
      <c r="M49" s="150"/>
      <c r="N49" s="135"/>
      <c r="O49" s="135"/>
      <c r="P49" s="144"/>
      <c r="Q49" s="144"/>
      <c r="R49" s="133"/>
      <c r="S49" s="135"/>
      <c r="T49" s="42" t="s">
        <v>17</v>
      </c>
      <c r="U49" s="23"/>
    </row>
    <row r="50" spans="2:21" ht="27" customHeight="1" thickBot="1" x14ac:dyDescent="0.4">
      <c r="B50" s="46">
        <v>44</v>
      </c>
      <c r="C50" s="47" t="s">
        <v>79</v>
      </c>
      <c r="D50" s="48">
        <v>20</v>
      </c>
      <c r="E50" s="49" t="s">
        <v>44</v>
      </c>
      <c r="F50" s="83" t="s">
        <v>80</v>
      </c>
      <c r="G50" s="51">
        <f t="shared" si="0"/>
        <v>220</v>
      </c>
      <c r="H50" s="51">
        <v>11</v>
      </c>
      <c r="I50" s="109"/>
      <c r="J50" s="52">
        <f t="shared" si="3"/>
        <v>0</v>
      </c>
      <c r="K50" s="53" t="str">
        <f t="shared" si="4"/>
        <v xml:space="preserve"> </v>
      </c>
      <c r="L50" s="151"/>
      <c r="M50" s="151"/>
      <c r="N50" s="137"/>
      <c r="O50" s="137"/>
      <c r="P50" s="145"/>
      <c r="Q50" s="145"/>
      <c r="R50" s="134"/>
      <c r="S50" s="137"/>
      <c r="T50" s="54" t="s">
        <v>20</v>
      </c>
      <c r="U50" s="23"/>
    </row>
    <row r="51" spans="2:21" ht="37.5" customHeight="1" x14ac:dyDescent="0.35">
      <c r="B51" s="55">
        <v>45</v>
      </c>
      <c r="C51" s="56" t="s">
        <v>64</v>
      </c>
      <c r="D51" s="57">
        <v>160</v>
      </c>
      <c r="E51" s="58" t="s">
        <v>44</v>
      </c>
      <c r="F51" s="84" t="s">
        <v>83</v>
      </c>
      <c r="G51" s="60">
        <f t="shared" si="0"/>
        <v>1600</v>
      </c>
      <c r="H51" s="60">
        <v>10</v>
      </c>
      <c r="I51" s="110"/>
      <c r="J51" s="61">
        <f t="shared" si="3"/>
        <v>0</v>
      </c>
      <c r="K51" s="62" t="str">
        <f t="shared" si="4"/>
        <v xml:space="preserve"> </v>
      </c>
      <c r="L51" s="149" t="s">
        <v>36</v>
      </c>
      <c r="M51" s="149" t="s">
        <v>35</v>
      </c>
      <c r="N51" s="136"/>
      <c r="O51" s="136"/>
      <c r="P51" s="149" t="s">
        <v>103</v>
      </c>
      <c r="Q51" s="149" t="s">
        <v>104</v>
      </c>
      <c r="R51" s="133">
        <v>21</v>
      </c>
      <c r="S51" s="135"/>
      <c r="T51" s="63" t="s">
        <v>20</v>
      </c>
      <c r="U51" s="23"/>
    </row>
    <row r="52" spans="2:21" ht="37.5" customHeight="1" thickBot="1" x14ac:dyDescent="0.4">
      <c r="B52" s="64">
        <v>46</v>
      </c>
      <c r="C52" s="65" t="s">
        <v>84</v>
      </c>
      <c r="D52" s="66">
        <v>80</v>
      </c>
      <c r="E52" s="67" t="s">
        <v>44</v>
      </c>
      <c r="F52" s="85" t="s">
        <v>85</v>
      </c>
      <c r="G52" s="69">
        <f t="shared" si="0"/>
        <v>1920</v>
      </c>
      <c r="H52" s="69">
        <v>24</v>
      </c>
      <c r="I52" s="111"/>
      <c r="J52" s="70">
        <f t="shared" si="3"/>
        <v>0</v>
      </c>
      <c r="K52" s="71" t="str">
        <f t="shared" si="4"/>
        <v xml:space="preserve"> </v>
      </c>
      <c r="L52" s="151"/>
      <c r="M52" s="151"/>
      <c r="N52" s="137"/>
      <c r="O52" s="137"/>
      <c r="P52" s="137"/>
      <c r="Q52" s="137"/>
      <c r="R52" s="133"/>
      <c r="S52" s="135"/>
      <c r="T52" s="72" t="s">
        <v>20</v>
      </c>
      <c r="U52" s="23"/>
    </row>
    <row r="53" spans="2:21" ht="45" customHeight="1" x14ac:dyDescent="0.35">
      <c r="B53" s="73">
        <v>47</v>
      </c>
      <c r="C53" s="74" t="s">
        <v>86</v>
      </c>
      <c r="D53" s="75">
        <v>60</v>
      </c>
      <c r="E53" s="76" t="s">
        <v>87</v>
      </c>
      <c r="F53" s="77" t="s">
        <v>88</v>
      </c>
      <c r="G53" s="78">
        <f t="shared" si="0"/>
        <v>1320</v>
      </c>
      <c r="H53" s="78">
        <v>22</v>
      </c>
      <c r="I53" s="112"/>
      <c r="J53" s="79">
        <f t="shared" si="3"/>
        <v>0</v>
      </c>
      <c r="K53" s="80" t="str">
        <f t="shared" si="4"/>
        <v xml:space="preserve"> </v>
      </c>
      <c r="L53" s="149" t="s">
        <v>36</v>
      </c>
      <c r="M53" s="149" t="s">
        <v>35</v>
      </c>
      <c r="N53" s="136"/>
      <c r="O53" s="136"/>
      <c r="P53" s="149" t="s">
        <v>105</v>
      </c>
      <c r="Q53" s="149" t="s">
        <v>106</v>
      </c>
      <c r="R53" s="132">
        <v>21</v>
      </c>
      <c r="S53" s="136"/>
      <c r="T53" s="81" t="s">
        <v>13</v>
      </c>
      <c r="U53" s="23"/>
    </row>
    <row r="54" spans="2:21" ht="27" customHeight="1" x14ac:dyDescent="0.35">
      <c r="B54" s="34">
        <v>48</v>
      </c>
      <c r="C54" s="35" t="s">
        <v>62</v>
      </c>
      <c r="D54" s="36">
        <v>1</v>
      </c>
      <c r="E54" s="37" t="s">
        <v>44</v>
      </c>
      <c r="F54" s="45" t="s">
        <v>63</v>
      </c>
      <c r="G54" s="39">
        <f t="shared" si="0"/>
        <v>25</v>
      </c>
      <c r="H54" s="39">
        <v>25</v>
      </c>
      <c r="I54" s="108"/>
      <c r="J54" s="40">
        <f t="shared" si="3"/>
        <v>0</v>
      </c>
      <c r="K54" s="41" t="str">
        <f t="shared" si="4"/>
        <v xml:space="preserve"> </v>
      </c>
      <c r="L54" s="150"/>
      <c r="M54" s="150"/>
      <c r="N54" s="135"/>
      <c r="O54" s="135"/>
      <c r="P54" s="135"/>
      <c r="Q54" s="135"/>
      <c r="R54" s="133"/>
      <c r="S54" s="135"/>
      <c r="T54" s="42" t="s">
        <v>19</v>
      </c>
      <c r="U54" s="23"/>
    </row>
    <row r="55" spans="2:21" ht="27" customHeight="1" x14ac:dyDescent="0.35">
      <c r="B55" s="34">
        <v>49</v>
      </c>
      <c r="C55" s="35" t="s">
        <v>89</v>
      </c>
      <c r="D55" s="36">
        <v>1</v>
      </c>
      <c r="E55" s="37" t="s">
        <v>44</v>
      </c>
      <c r="F55" s="43" t="s">
        <v>90</v>
      </c>
      <c r="G55" s="39">
        <f t="shared" si="0"/>
        <v>30</v>
      </c>
      <c r="H55" s="39">
        <v>30</v>
      </c>
      <c r="I55" s="108"/>
      <c r="J55" s="40">
        <f t="shared" si="3"/>
        <v>0</v>
      </c>
      <c r="K55" s="41" t="str">
        <f t="shared" si="4"/>
        <v xml:space="preserve"> </v>
      </c>
      <c r="L55" s="150"/>
      <c r="M55" s="150"/>
      <c r="N55" s="135"/>
      <c r="O55" s="135"/>
      <c r="P55" s="135"/>
      <c r="Q55" s="135"/>
      <c r="R55" s="133"/>
      <c r="S55" s="135"/>
      <c r="T55" s="42" t="s">
        <v>20</v>
      </c>
      <c r="U55" s="23"/>
    </row>
    <row r="56" spans="2:21" ht="27" customHeight="1" x14ac:dyDescent="0.35">
      <c r="B56" s="34">
        <v>50</v>
      </c>
      <c r="C56" s="35" t="s">
        <v>91</v>
      </c>
      <c r="D56" s="36">
        <v>3</v>
      </c>
      <c r="E56" s="37" t="s">
        <v>60</v>
      </c>
      <c r="F56" s="38" t="s">
        <v>92</v>
      </c>
      <c r="G56" s="39">
        <f t="shared" si="0"/>
        <v>189</v>
      </c>
      <c r="H56" s="39">
        <v>63</v>
      </c>
      <c r="I56" s="108"/>
      <c r="J56" s="40">
        <f t="shared" si="3"/>
        <v>0</v>
      </c>
      <c r="K56" s="41" t="str">
        <f t="shared" si="4"/>
        <v xml:space="preserve"> </v>
      </c>
      <c r="L56" s="150"/>
      <c r="M56" s="150"/>
      <c r="N56" s="135"/>
      <c r="O56" s="135"/>
      <c r="P56" s="135"/>
      <c r="Q56" s="135"/>
      <c r="R56" s="133"/>
      <c r="S56" s="135"/>
      <c r="T56" s="42" t="s">
        <v>14</v>
      </c>
      <c r="U56" s="23"/>
    </row>
    <row r="57" spans="2:21" ht="38.25" customHeight="1" x14ac:dyDescent="0.35">
      <c r="B57" s="34">
        <v>51</v>
      </c>
      <c r="C57" s="35" t="s">
        <v>93</v>
      </c>
      <c r="D57" s="36">
        <v>5</v>
      </c>
      <c r="E57" s="37" t="s">
        <v>94</v>
      </c>
      <c r="F57" s="38" t="s">
        <v>95</v>
      </c>
      <c r="G57" s="39">
        <f t="shared" si="0"/>
        <v>120</v>
      </c>
      <c r="H57" s="39">
        <v>24</v>
      </c>
      <c r="I57" s="108"/>
      <c r="J57" s="40">
        <f t="shared" si="3"/>
        <v>0</v>
      </c>
      <c r="K57" s="41" t="str">
        <f t="shared" si="4"/>
        <v xml:space="preserve"> </v>
      </c>
      <c r="L57" s="150"/>
      <c r="M57" s="150"/>
      <c r="N57" s="135"/>
      <c r="O57" s="135"/>
      <c r="P57" s="135"/>
      <c r="Q57" s="135"/>
      <c r="R57" s="133"/>
      <c r="S57" s="135"/>
      <c r="T57" s="42" t="s">
        <v>11</v>
      </c>
      <c r="U57" s="23"/>
    </row>
    <row r="58" spans="2:21" ht="27.5" customHeight="1" thickBot="1" x14ac:dyDescent="0.4">
      <c r="B58" s="46">
        <v>52</v>
      </c>
      <c r="C58" s="47" t="s">
        <v>96</v>
      </c>
      <c r="D58" s="48">
        <v>10</v>
      </c>
      <c r="E58" s="49" t="s">
        <v>44</v>
      </c>
      <c r="F58" s="50" t="s">
        <v>97</v>
      </c>
      <c r="G58" s="51">
        <f t="shared" si="0"/>
        <v>400</v>
      </c>
      <c r="H58" s="51">
        <v>40</v>
      </c>
      <c r="I58" s="109"/>
      <c r="J58" s="52">
        <f t="shared" si="3"/>
        <v>0</v>
      </c>
      <c r="K58" s="53" t="str">
        <f t="shared" si="4"/>
        <v xml:space="preserve"> </v>
      </c>
      <c r="L58" s="151"/>
      <c r="M58" s="151"/>
      <c r="N58" s="137"/>
      <c r="O58" s="137"/>
      <c r="P58" s="137"/>
      <c r="Q58" s="137"/>
      <c r="R58" s="134"/>
      <c r="S58" s="137"/>
      <c r="T58" s="54" t="s">
        <v>11</v>
      </c>
      <c r="U58" s="23"/>
    </row>
    <row r="59" spans="2:21" ht="72" customHeight="1" thickBot="1" x14ac:dyDescent="0.4">
      <c r="B59" s="86">
        <v>53</v>
      </c>
      <c r="C59" s="87" t="s">
        <v>86</v>
      </c>
      <c r="D59" s="88">
        <v>60</v>
      </c>
      <c r="E59" s="89" t="s">
        <v>87</v>
      </c>
      <c r="F59" s="90" t="s">
        <v>88</v>
      </c>
      <c r="G59" s="91">
        <f t="shared" si="0"/>
        <v>1320</v>
      </c>
      <c r="H59" s="91">
        <v>22</v>
      </c>
      <c r="I59" s="113"/>
      <c r="J59" s="92">
        <f t="shared" si="3"/>
        <v>0</v>
      </c>
      <c r="K59" s="93" t="str">
        <f t="shared" si="4"/>
        <v xml:space="preserve"> </v>
      </c>
      <c r="L59" s="94" t="s">
        <v>36</v>
      </c>
      <c r="M59" s="95" t="s">
        <v>98</v>
      </c>
      <c r="N59" s="94" t="s">
        <v>99</v>
      </c>
      <c r="O59" s="96"/>
      <c r="P59" s="94" t="s">
        <v>107</v>
      </c>
      <c r="Q59" s="94" t="s">
        <v>108</v>
      </c>
      <c r="R59" s="97" t="s">
        <v>109</v>
      </c>
      <c r="S59" s="96"/>
      <c r="T59" s="98" t="s">
        <v>13</v>
      </c>
      <c r="U59" s="23"/>
    </row>
    <row r="60" spans="2:21" ht="13.5" customHeight="1" thickTop="1" thickBot="1" x14ac:dyDescent="0.4">
      <c r="C60" s="1"/>
      <c r="D60" s="1"/>
      <c r="E60" s="1"/>
      <c r="F60" s="1"/>
      <c r="G60" s="1"/>
      <c r="J60" s="99"/>
    </row>
    <row r="61" spans="2:21" ht="60.75" customHeight="1" thickTop="1" thickBot="1" x14ac:dyDescent="0.4">
      <c r="B61" s="120" t="s">
        <v>7</v>
      </c>
      <c r="C61" s="121"/>
      <c r="D61" s="121"/>
      <c r="E61" s="121"/>
      <c r="F61" s="121"/>
      <c r="G61" s="100"/>
      <c r="H61" s="101" t="s">
        <v>8</v>
      </c>
      <c r="I61" s="122" t="s">
        <v>9</v>
      </c>
      <c r="J61" s="123"/>
      <c r="K61" s="124"/>
      <c r="L61" s="16"/>
      <c r="M61" s="16"/>
      <c r="N61" s="16"/>
      <c r="O61" s="16"/>
      <c r="P61" s="16"/>
      <c r="Q61" s="16"/>
      <c r="R61" s="16"/>
      <c r="S61" s="16"/>
      <c r="T61" s="103"/>
    </row>
    <row r="62" spans="2:21" ht="33" customHeight="1" thickTop="1" thickBot="1" x14ac:dyDescent="0.4">
      <c r="B62" s="114" t="s">
        <v>34</v>
      </c>
      <c r="C62" s="114"/>
      <c r="D62" s="114"/>
      <c r="E62" s="114"/>
      <c r="F62" s="114"/>
      <c r="G62" s="104"/>
      <c r="H62" s="105">
        <f>SUM(G7:G59)</f>
        <v>62974</v>
      </c>
      <c r="I62" s="115">
        <f>SUM(J7:J59)</f>
        <v>0</v>
      </c>
      <c r="J62" s="116"/>
      <c r="K62" s="117"/>
    </row>
    <row r="63" spans="2:21" ht="14.25" customHeight="1" thickTop="1" x14ac:dyDescent="0.35"/>
    <row r="64" spans="2:21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</sheetData>
  <sheetProtection algorithmName="SHA-512" hashValue="EI4RndyM6yf7/gBjoStyIzAcFo39kZ1XGi5JLn4p3O3sCfxqAD4wV1yec+8BYPOOWXLfb4w2smhUHkdrmBgVZQ==" saltValue="HaxMlEGqiWd8FFiPUdLNiA==" spinCount="100000" sheet="1" objects="1" scenarios="1"/>
  <mergeCells count="48">
    <mergeCell ref="Q51:Q52"/>
    <mergeCell ref="L53:L58"/>
    <mergeCell ref="M53:M58"/>
    <mergeCell ref="N53:N58"/>
    <mergeCell ref="O53:O58"/>
    <mergeCell ref="P53:P58"/>
    <mergeCell ref="Q53:Q58"/>
    <mergeCell ref="L51:L52"/>
    <mergeCell ref="M51:M52"/>
    <mergeCell ref="N51:N52"/>
    <mergeCell ref="O51:O52"/>
    <mergeCell ref="P51:P52"/>
    <mergeCell ref="Q30:Q50"/>
    <mergeCell ref="L28:L29"/>
    <mergeCell ref="M28:M29"/>
    <mergeCell ref="N28:N29"/>
    <mergeCell ref="O28:O29"/>
    <mergeCell ref="P28:P29"/>
    <mergeCell ref="L30:L50"/>
    <mergeCell ref="M30:M50"/>
    <mergeCell ref="N30:N50"/>
    <mergeCell ref="O30:O50"/>
    <mergeCell ref="P30:P50"/>
    <mergeCell ref="L7:L27"/>
    <mergeCell ref="M7:M27"/>
    <mergeCell ref="N7:N27"/>
    <mergeCell ref="O7:O27"/>
    <mergeCell ref="Q28:Q29"/>
    <mergeCell ref="R28:R29"/>
    <mergeCell ref="S28:S29"/>
    <mergeCell ref="R7:R27"/>
    <mergeCell ref="S7:S27"/>
    <mergeCell ref="P7:P27"/>
    <mergeCell ref="Q7:Q27"/>
    <mergeCell ref="R53:R58"/>
    <mergeCell ref="R51:R52"/>
    <mergeCell ref="S51:S52"/>
    <mergeCell ref="S53:S58"/>
    <mergeCell ref="R30:R50"/>
    <mergeCell ref="S30:S50"/>
    <mergeCell ref="B62:F62"/>
    <mergeCell ref="I62:K62"/>
    <mergeCell ref="B1:D1"/>
    <mergeCell ref="B61:F61"/>
    <mergeCell ref="I61:K61"/>
    <mergeCell ref="B3:C4"/>
    <mergeCell ref="D3:E4"/>
    <mergeCell ref="F3:F4"/>
  </mergeCells>
  <conditionalFormatting sqref="B7:B59 D7:D59">
    <cfRule type="containsBlanks" dxfId="9" priority="45">
      <formula>LEN(TRIM(B7))=0</formula>
    </cfRule>
  </conditionalFormatting>
  <conditionalFormatting sqref="B7:B59">
    <cfRule type="cellIs" dxfId="8" priority="39" operator="greaterThanOrEqual">
      <formula>1</formula>
    </cfRule>
  </conditionalFormatting>
  <conditionalFormatting sqref="K7:K59">
    <cfRule type="cellIs" dxfId="7" priority="36" operator="equal">
      <formula>"VYHOVUJE"</formula>
    </cfRule>
  </conditionalFormatting>
  <conditionalFormatting sqref="K7:K59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59">
    <cfRule type="containsBlanks" dxfId="2" priority="3">
      <formula>LEN(TRIM(I8))=0</formula>
    </cfRule>
  </conditionalFormatting>
  <conditionalFormatting sqref="I8:I59">
    <cfRule type="notContainsBlanks" dxfId="1" priority="2">
      <formula>LEN(TRIM(I8))&gt;0</formula>
    </cfRule>
  </conditionalFormatting>
  <conditionalFormatting sqref="I8:I59">
    <cfRule type="notContainsBlanks" dxfId="0" priority="1">
      <formula>LEN(TRIM(I8))&gt;0</formula>
    </cfRule>
  </conditionalFormatting>
  <dataValidations disablePrompts="1" count="3">
    <dataValidation type="list" showInputMessage="1" showErrorMessage="1" sqref="E7:E59" xr:uid="{A1CAE05E-3702-4A33-B24B-1E22C7F0E481}">
      <formula1>"ks,balení,sada,litr,kg,pár,role,karton,"</formula1>
    </dataValidation>
    <dataValidation type="list" showInputMessage="1" showErrorMessage="1" sqref="M7" xr:uid="{1D6BB922-C248-41F3-8B1E-F00CADE9E004}">
      <formula1>"ANO,NE"</formula1>
    </dataValidation>
    <dataValidation type="list" allowBlank="1" showInputMessage="1" showErrorMessage="1" sqref="T7:T59" xr:uid="{43639A08-209A-46BE-B8FB-DA3C9D06D8E2}">
      <formula1>#REF!</formula1>
    </dataValidation>
  </dataValidations>
  <pageMargins left="0.19685039370078741" right="0.19685039370078741" top="0.19685039370078741" bottom="0.19685039370078741" header="0.15748031496062992" footer="0.19685039370078741"/>
  <pageSetup paperSize="9" scale="2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2022-10-24T08:43:07Z</cp:lastPrinted>
  <dcterms:created xsi:type="dcterms:W3CDTF">2014-03-05T12:43:32Z</dcterms:created>
  <dcterms:modified xsi:type="dcterms:W3CDTF">2022-10-24T08:44:58Z</dcterms:modified>
</cp:coreProperties>
</file>