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3040" windowHeight="6468" activeTab="0"/>
  </bookViews>
  <sheets>
    <sheet name="Výpočetní technika" sheetId="1" r:id="rId1"/>
  </sheets>
  <definedNames>
    <definedName name="_xlnm.Print_Area" localSheetId="0">'Výpočetní technika'!$B$1:$V$16</definedName>
  </definedNames>
  <calcPr calcId="191029"/>
</workbook>
</file>

<file path=xl/sharedStrings.xml><?xml version="1.0" encoding="utf-8"?>
<sst xmlns="http://schemas.openxmlformats.org/spreadsheetml/2006/main" count="66" uniqueCount="52">
  <si>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</si>
  <si>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</si>
  <si>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</si>
  <si>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</si>
  <si>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</si>
  <si>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</si>
  <si>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</si>
  <si>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</si>
  <si>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</si>
  <si>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</si>
  <si>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</si>
  <si>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</si>
  <si>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30231000-7 - Počítačové monitory a konzoly</t>
  </si>
  <si>
    <t xml:space="preserve">30237410-6 - Počítačová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</si>
  <si>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</si>
  <si>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</si>
  <si>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</si>
  <si>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</si>
  <si>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</si>
  <si>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</si>
  <si>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</si>
  <si>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</si>
  <si>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</si>
  <si>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</si>
  <si>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</si>
  <si>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</si>
  <si>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</si>
  <si>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</si>
  <si>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</si>
  <si>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</si>
  <si>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</si>
  <si>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</si>
  <si>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</si>
  <si>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</si>
  <si>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</si>
  <si>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120 - 2022 </t>
  </si>
  <si>
    <t>Monitor 4K 27''</t>
  </si>
  <si>
    <t>Monitor 24'' 16:10</t>
  </si>
  <si>
    <t>PC do laboratoře</t>
  </si>
  <si>
    <t>Společná faktura</t>
  </si>
  <si>
    <t>Ing. Jiří Basl, Ph.D., 
Tel.: 37763 4249, 
603 216 039</t>
  </si>
  <si>
    <t>Univerzitní 26,
301 00 Plzeň,
Fakulta elektrotechnická - Katedra elektroniky a informačních technologií,
místnost EK 502</t>
  </si>
  <si>
    <t>Prodloužená záruka min. 36 měsíců NBD onsite.</t>
  </si>
  <si>
    <t>PC včetně klávesnice a myši</t>
  </si>
  <si>
    <t>Úhlopříčka 27''. 
Rozlišení min. 3840 × 2160. 
Technologie IPS.
Frekvence min. 60Hz.
Jas min. 350 cd/m2.
Kontrast 1300 : 1. 
Rozhraní min.:  Display port 1.2, HDMI 2.0. 
Sluchátkový výstup, nastavitelná výška, pivot, repro, VESA. 
Třída energetické účinnosti v rozpětí A až G. 
Prodloužená záruka min. 36 měsíců NBD onsite.</t>
  </si>
  <si>
    <t>Pracovní stanice typu PC. 
Výkon procesoru v Passmark CPU více než 20 000 bodů, min. 6 jader/12 vláken. 
Operační paměť min. 16 GB, možnost rozšíření na dvonásobek. 
Profesionální grafická karta s pamětí min. 4GB a výkonem min. G3D 3600. 
SSD min. 1TB PCIe NVMe. 
Skříň formátu Tower, možnost rozšíření přídavnými HDD a kartami PCI-E.
Možnost výstupu min. dva monitory, síť RJ45.
Min. 4x USB vzadu z čehož alespoň 2x USB 3.2 Gen2. 
Vepředu alespoň 2x USB 3.2. Audio I/O.  
Operační systém Windows 10 (stačí verze Home) - OS Windows požadujeme z důvodu kompatibility s interními aplikacemi ZČU (Stag, Magion,...).
Klávesnice CZ a optická myš součástí dodávky.  
Podpora prostřednictvím internetu musí umožňovat stahování ovladačů a manuálu z internetu adresně pro konkrétní zadaný typ (sériové číslo) zařízení. 
Prodloužená záruka min. 36 měsíců NBD onsite.</t>
  </si>
  <si>
    <t>Pracovní stanice typu PC, zakázková sestava. 
Výkon procesoru v Passmark CPU více než 19 400 bodů, min. 6 jader/12 vláken. 
Operační paměť min. 16 GB, integrovaná grafická karta. 
SSD min. 1TB PCIe NVMe. 
Základní deska externí konektory: DisplayPort, HDMI, Jack, PS/2, RJ-45 (LAN) 2.5Gbps, S/PDIF, USB 2.0, USB 3.2 Gen 2, USB-C, VGA (D-Sub),   ARGB LED Header, COM header, LPT header, M.2 Socket, RGB LED Header, Serial ATA III, TPM header, USB 2.0 header, USB 3.2 Gen 1 bracket, USB-C 3.2 Gen 1 header, TBT connector,PCI Express x16 2×, PCI Express x1 3×. 
Skříň určená pro práci naležato, vhodná pro HTPC, podporuje formát základní desky SSI-EB/ATX a micro ATX. 
Možnost instalace přídavných karet plné výšky.
Diskové šachty: externí 1 x 5.25" (kompatibilní s 1 x 3.5" nebo 2 x 2.5"), interní 2 x 3.5" (jedna kompatibilní s 1 x 2.5") a 1 x 2.5". 
Expanzní sloty: 7+1. I/O: 2 x USB 3.0, 1 x audio, 1 x mikrofon. 
Podporuje zámek kensington.
4 pozice na ventilátory, jeden předinstalovaný 120 mm. 
Zdroj 750W s modulární kabeláží, certifikace 80 Plus Gold. 
Sestava obsahuje sériový port COM a paralelní port LPT (vývodem ze základní desky nebo přídavná karta PCI-E). 
Sestava má tichý chod. 
Bez operačního systému, bude instalován Linux.
Prodloužená záruka min. 36 měsíců NBD onsite.</t>
  </si>
  <si>
    <t>PC klávesnice drátová, připojitelná přes USB rozhraní, s numerickou částí. 
Provedení CZ. 
Vhodná pro firemní využití (trvanlivost, větší tlačítka s klasickým zdvihem).</t>
  </si>
  <si>
    <t>PC klávesnice drátová</t>
  </si>
  <si>
    <t>PC optická myš drátová</t>
  </si>
  <si>
    <t>PC optická myš drátová, připojitelná přes rozhraní USB. 
Ergonomický design s tvarovaným gripem.
Přesný optický senzor s vysokým rozlišením.
Nastavení citlivosti DPI (800/1200/1600/2400).
Min. 6 tlačítek včetně 2 bočních.</t>
  </si>
  <si>
    <r>
      <t xml:space="preserve">Úhlopříčka 24''. 
Rozlišení min. 1920 × 1200. 
Technologie IPS. 
Frekvence min. 60Hz. 
Jas min. 250 cd/m2.
Kontrast 1000 : 1. 
Odezva max. 5 ms.
Antireflexní povrch. 
Rozhraní min.: Display port 1.2, HDMI </t>
    </r>
    <r>
      <rPr>
        <sz val="11"/>
        <color rgb="FFFF0000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>, VGA. 
Nastavitelná výška, pivot, VESA. 
Prodloužená záruka min. 36 měsíců NBD onsite.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</si>
</sst>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2" xfId="0" applyNumberFormat="1" applyFont="1" applyFill="1" applyBorder="1" applyAlignment="1">
      <alignment horizontal="center" vertical="center" wrapText="1"/>
    </xf>
    <xf numFmtId="0" fontId="0" fillId="5" borderId="13" xfId="0" applyNumberFormat="1" applyFont="1" applyFill="1" applyBorder="1" applyAlignment="1">
      <alignment horizontal="center" vertical="center" wrapText="1"/>
    </xf>
    <xf numFmtId="0" fontId="0" fillId="5" borderId="14" xfId="0" applyNumberFormat="1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5" borderId="14" xfId="0" applyNumberFormat="1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6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30" zoomScaleNormal="30" workbookViewId="0" topLeftCell="A1">
      <selection activeCell="R7" sqref="R7:R1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3.140625" style="1" customWidth="1"/>
    <col min="4" max="4" width="12.28125" style="2" customWidth="1"/>
    <col min="5" max="5" width="10.57421875" style="3" customWidth="1"/>
    <col min="6" max="6" width="119.57421875" style="1" customWidth="1"/>
    <col min="7" max="7" width="26.140625" style="4" bestFit="1" customWidth="1"/>
    <col min="8" max="8" width="25.421875" style="4" customWidth="1"/>
    <col min="9" max="9" width="24.7109375" style="4" customWidth="1"/>
    <col min="10" max="10" width="16.421875" style="1" customWidth="1"/>
    <col min="11" max="11" width="28.28125" style="5" hidden="1" customWidth="1"/>
    <col min="12" max="12" width="35.57421875" style="5" customWidth="1"/>
    <col min="13" max="13" width="25.00390625" style="5" customWidth="1"/>
    <col min="14" max="14" width="35.421875" style="4" customWidth="1"/>
    <col min="15" max="15" width="26.00390625" style="4" bestFit="1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41.8515625" style="6" customWidth="1"/>
    <col min="23" max="16384" width="8.8515625" style="5" customWidth="1"/>
  </cols>
  <sheetData>
    <row r="1" spans="2:22" ht="40.95" customHeight="1">
      <c r="B1" s="98" t="s">
        <v>35</v>
      </c>
      <c r="C1" s="99"/>
      <c r="D1" s="99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83"/>
      <c r="E3" s="83"/>
      <c r="F3" s="83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83"/>
      <c r="E4" s="83"/>
      <c r="F4" s="83"/>
      <c r="G4" s="83"/>
      <c r="H4" s="8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0" t="s">
        <v>2</v>
      </c>
      <c r="H5" s="101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4" t="s">
        <v>26</v>
      </c>
      <c r="H6" s="45" t="s">
        <v>28</v>
      </c>
      <c r="I6" s="40" t="s">
        <v>18</v>
      </c>
      <c r="J6" s="39" t="s">
        <v>19</v>
      </c>
      <c r="K6" s="39" t="s">
        <v>34</v>
      </c>
      <c r="L6" s="41" t="s">
        <v>20</v>
      </c>
      <c r="M6" s="42" t="s">
        <v>21</v>
      </c>
      <c r="N6" s="41" t="s">
        <v>22</v>
      </c>
      <c r="O6" s="39" t="s">
        <v>32</v>
      </c>
      <c r="P6" s="41" t="s">
        <v>23</v>
      </c>
      <c r="Q6" s="39" t="s">
        <v>5</v>
      </c>
      <c r="R6" s="43" t="s">
        <v>6</v>
      </c>
      <c r="S6" s="82" t="s">
        <v>7</v>
      </c>
      <c r="T6" s="82" t="s">
        <v>8</v>
      </c>
      <c r="U6" s="41" t="s">
        <v>24</v>
      </c>
      <c r="V6" s="39" t="s">
        <v>25</v>
      </c>
    </row>
    <row r="7" spans="1:22" ht="267" customHeight="1" thickTop="1">
      <c r="A7" s="20"/>
      <c r="B7" s="64">
        <v>1</v>
      </c>
      <c r="C7" s="65" t="s">
        <v>43</v>
      </c>
      <c r="D7" s="66">
        <v>1</v>
      </c>
      <c r="E7" s="67" t="s">
        <v>27</v>
      </c>
      <c r="F7" s="79" t="s">
        <v>45</v>
      </c>
      <c r="G7" s="120"/>
      <c r="H7" s="123"/>
      <c r="I7" s="102" t="s">
        <v>39</v>
      </c>
      <c r="J7" s="105" t="s">
        <v>33</v>
      </c>
      <c r="K7" s="108"/>
      <c r="L7" s="77" t="s">
        <v>42</v>
      </c>
      <c r="M7" s="85" t="s">
        <v>40</v>
      </c>
      <c r="N7" s="88" t="s">
        <v>41</v>
      </c>
      <c r="O7" s="92">
        <v>21</v>
      </c>
      <c r="P7" s="69">
        <f>D7*Q7</f>
        <v>26055</v>
      </c>
      <c r="Q7" s="70">
        <v>26055</v>
      </c>
      <c r="R7" s="125"/>
      <c r="S7" s="71">
        <f>D7*R7</f>
        <v>0</v>
      </c>
      <c r="T7" s="72" t="str">
        <f aca="true" t="shared" si="0" ref="T7">IF(ISNUMBER(R7),IF(R7&gt;Q7,"NEVYHOVUJE","VYHOVUJE")," ")</f>
        <v xml:space="preserve"> </v>
      </c>
      <c r="U7" s="95"/>
      <c r="V7" s="68" t="s">
        <v>11</v>
      </c>
    </row>
    <row r="8" spans="1:22" ht="166.5" customHeight="1">
      <c r="A8" s="20"/>
      <c r="B8" s="48">
        <v>2</v>
      </c>
      <c r="C8" s="49" t="s">
        <v>36</v>
      </c>
      <c r="D8" s="50">
        <v>1</v>
      </c>
      <c r="E8" s="51" t="s">
        <v>27</v>
      </c>
      <c r="F8" s="80" t="s">
        <v>44</v>
      </c>
      <c r="G8" s="121"/>
      <c r="H8" s="124"/>
      <c r="I8" s="103"/>
      <c r="J8" s="106"/>
      <c r="K8" s="109"/>
      <c r="L8" s="78" t="s">
        <v>42</v>
      </c>
      <c r="M8" s="86"/>
      <c r="N8" s="89"/>
      <c r="O8" s="93"/>
      <c r="P8" s="52">
        <f>D8*Q8</f>
        <v>7251</v>
      </c>
      <c r="Q8" s="53">
        <v>7251</v>
      </c>
      <c r="R8" s="126"/>
      <c r="S8" s="54">
        <f>D8*R8</f>
        <v>0</v>
      </c>
      <c r="T8" s="55" t="str">
        <f aca="true" t="shared" si="1" ref="T8">IF(ISNUMBER(R8),IF(R8&gt;Q8,"NEVYHOVUJE","VYHOVUJE")," ")</f>
        <v xml:space="preserve"> </v>
      </c>
      <c r="U8" s="96"/>
      <c r="V8" s="74" t="s">
        <v>12</v>
      </c>
    </row>
    <row r="9" spans="1:22" ht="191.25" customHeight="1">
      <c r="A9" s="20"/>
      <c r="B9" s="48">
        <v>3</v>
      </c>
      <c r="C9" s="49" t="s">
        <v>37</v>
      </c>
      <c r="D9" s="50">
        <v>2</v>
      </c>
      <c r="E9" s="51" t="s">
        <v>27</v>
      </c>
      <c r="F9" s="84" t="s">
        <v>51</v>
      </c>
      <c r="G9" s="121"/>
      <c r="H9" s="121"/>
      <c r="I9" s="103"/>
      <c r="J9" s="106"/>
      <c r="K9" s="109"/>
      <c r="L9" s="78" t="s">
        <v>42</v>
      </c>
      <c r="M9" s="86"/>
      <c r="N9" s="89"/>
      <c r="O9" s="93"/>
      <c r="P9" s="52">
        <f>D9*Q9</f>
        <v>9240</v>
      </c>
      <c r="Q9" s="53">
        <v>4620</v>
      </c>
      <c r="R9" s="126"/>
      <c r="S9" s="54">
        <f>D9*R9</f>
        <v>0</v>
      </c>
      <c r="T9" s="55" t="str">
        <f aca="true" t="shared" si="2" ref="T9:T12">IF(ISNUMBER(R9),IF(R9&gt;Q9,"NEVYHOVUJE","VYHOVUJE")," ")</f>
        <v xml:space="preserve"> </v>
      </c>
      <c r="U9" s="96"/>
      <c r="V9" s="74" t="s">
        <v>12</v>
      </c>
    </row>
    <row r="10" spans="1:22" ht="304.5" customHeight="1">
      <c r="A10" s="20"/>
      <c r="B10" s="48">
        <v>4</v>
      </c>
      <c r="C10" s="49" t="s">
        <v>38</v>
      </c>
      <c r="D10" s="50">
        <v>2</v>
      </c>
      <c r="E10" s="51" t="s">
        <v>27</v>
      </c>
      <c r="F10" s="80" t="s">
        <v>46</v>
      </c>
      <c r="G10" s="121"/>
      <c r="H10" s="73" t="s">
        <v>33</v>
      </c>
      <c r="I10" s="103"/>
      <c r="J10" s="106"/>
      <c r="K10" s="109"/>
      <c r="L10" s="78" t="s">
        <v>42</v>
      </c>
      <c r="M10" s="86"/>
      <c r="N10" s="89"/>
      <c r="O10" s="93"/>
      <c r="P10" s="52">
        <f>D10*Q10</f>
        <v>37500</v>
      </c>
      <c r="Q10" s="53">
        <v>18750</v>
      </c>
      <c r="R10" s="126"/>
      <c r="S10" s="54">
        <f>D10*R10</f>
        <v>0</v>
      </c>
      <c r="T10" s="55" t="str">
        <f t="shared" si="2"/>
        <v xml:space="preserve"> </v>
      </c>
      <c r="U10" s="96"/>
      <c r="V10" s="74" t="s">
        <v>11</v>
      </c>
    </row>
    <row r="11" spans="1:22" ht="69" customHeight="1">
      <c r="A11" s="20"/>
      <c r="B11" s="48">
        <v>5</v>
      </c>
      <c r="C11" s="49" t="s">
        <v>48</v>
      </c>
      <c r="D11" s="50">
        <v>2</v>
      </c>
      <c r="E11" s="51" t="s">
        <v>27</v>
      </c>
      <c r="F11" s="80" t="s">
        <v>47</v>
      </c>
      <c r="G11" s="121"/>
      <c r="H11" s="73" t="s">
        <v>33</v>
      </c>
      <c r="I11" s="103"/>
      <c r="J11" s="106"/>
      <c r="K11" s="109"/>
      <c r="L11" s="91"/>
      <c r="M11" s="86"/>
      <c r="N11" s="89"/>
      <c r="O11" s="93"/>
      <c r="P11" s="52">
        <f>D11*Q11</f>
        <v>552</v>
      </c>
      <c r="Q11" s="53">
        <v>276</v>
      </c>
      <c r="R11" s="126"/>
      <c r="S11" s="54">
        <f>D11*R11</f>
        <v>0</v>
      </c>
      <c r="T11" s="55" t="str">
        <f t="shared" si="2"/>
        <v xml:space="preserve"> </v>
      </c>
      <c r="U11" s="96"/>
      <c r="V11" s="74" t="s">
        <v>14</v>
      </c>
    </row>
    <row r="12" spans="1:22" ht="108.75" customHeight="1" thickBot="1">
      <c r="A12" s="20"/>
      <c r="B12" s="56">
        <v>6</v>
      </c>
      <c r="C12" s="57" t="s">
        <v>49</v>
      </c>
      <c r="D12" s="58">
        <v>2</v>
      </c>
      <c r="E12" s="59" t="s">
        <v>27</v>
      </c>
      <c r="F12" s="81" t="s">
        <v>50</v>
      </c>
      <c r="G12" s="122"/>
      <c r="H12" s="75" t="s">
        <v>33</v>
      </c>
      <c r="I12" s="104"/>
      <c r="J12" s="107"/>
      <c r="K12" s="110"/>
      <c r="L12" s="87"/>
      <c r="M12" s="87"/>
      <c r="N12" s="90"/>
      <c r="O12" s="94"/>
      <c r="P12" s="60">
        <f>D12*Q12</f>
        <v>498</v>
      </c>
      <c r="Q12" s="61">
        <v>249</v>
      </c>
      <c r="R12" s="127"/>
      <c r="S12" s="62">
        <f>D12*R12</f>
        <v>0</v>
      </c>
      <c r="T12" s="63" t="str">
        <f t="shared" si="2"/>
        <v xml:space="preserve"> </v>
      </c>
      <c r="U12" s="97"/>
      <c r="V12" s="76" t="s">
        <v>13</v>
      </c>
    </row>
    <row r="13" spans="3:16" ht="17.4" customHeight="1" thickBot="1" thickTop="1">
      <c r="C13" s="5"/>
      <c r="D13" s="5"/>
      <c r="E13" s="5"/>
      <c r="F13" s="5"/>
      <c r="G13" s="33"/>
      <c r="H13" s="33"/>
      <c r="I13" s="5"/>
      <c r="J13" s="5"/>
      <c r="N13" s="5"/>
      <c r="O13" s="5"/>
      <c r="P13" s="5"/>
    </row>
    <row r="14" spans="2:22" ht="51.75" customHeight="1" thickBot="1" thickTop="1">
      <c r="B14" s="118" t="s">
        <v>31</v>
      </c>
      <c r="C14" s="118"/>
      <c r="D14" s="118"/>
      <c r="E14" s="118"/>
      <c r="F14" s="118"/>
      <c r="G14" s="118"/>
      <c r="H14" s="47"/>
      <c r="I14" s="47"/>
      <c r="J14" s="21"/>
      <c r="K14" s="21"/>
      <c r="L14" s="7"/>
      <c r="M14" s="7"/>
      <c r="N14" s="7"/>
      <c r="O14" s="22"/>
      <c r="P14" s="22"/>
      <c r="Q14" s="23" t="s">
        <v>9</v>
      </c>
      <c r="R14" s="115" t="s">
        <v>10</v>
      </c>
      <c r="S14" s="116"/>
      <c r="T14" s="117"/>
      <c r="U14" s="24"/>
      <c r="V14" s="25"/>
    </row>
    <row r="15" spans="2:20" ht="50.4" customHeight="1" thickBot="1" thickTop="1">
      <c r="B15" s="119" t="s">
        <v>29</v>
      </c>
      <c r="C15" s="119"/>
      <c r="D15" s="119"/>
      <c r="E15" s="119"/>
      <c r="F15" s="119"/>
      <c r="G15" s="119"/>
      <c r="H15" s="119"/>
      <c r="I15" s="26"/>
      <c r="L15" s="9"/>
      <c r="M15" s="9"/>
      <c r="N15" s="9"/>
      <c r="O15" s="27"/>
      <c r="P15" s="27"/>
      <c r="Q15" s="28">
        <f>SUM(P7:P12)</f>
        <v>81096</v>
      </c>
      <c r="R15" s="112">
        <f>SUM(S7:S12)</f>
        <v>0</v>
      </c>
      <c r="S15" s="113"/>
      <c r="T15" s="114"/>
    </row>
    <row r="16" spans="2:19" ht="15" thickTop="1">
      <c r="B16" s="111" t="s">
        <v>30</v>
      </c>
      <c r="C16" s="111"/>
      <c r="D16" s="111"/>
      <c r="E16" s="111"/>
      <c r="F16" s="111"/>
      <c r="G16" s="111"/>
      <c r="H16" s="83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6"/>
      <c r="C17" s="46"/>
      <c r="D17" s="46"/>
      <c r="E17" s="46"/>
      <c r="F17" s="46"/>
      <c r="G17" s="83"/>
      <c r="H17" s="83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6"/>
      <c r="C18" s="46"/>
      <c r="D18" s="46"/>
      <c r="E18" s="46"/>
      <c r="F18" s="46"/>
      <c r="G18" s="83"/>
      <c r="H18" s="83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6"/>
      <c r="C19" s="46"/>
      <c r="D19" s="46"/>
      <c r="E19" s="46"/>
      <c r="F19" s="46"/>
      <c r="G19" s="83"/>
      <c r="H19" s="8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83"/>
      <c r="H20" s="83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5" customHeight="1">
      <c r="H21" s="36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83"/>
      <c r="H22" s="8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83"/>
      <c r="H23" s="8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83"/>
      <c r="H24" s="8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83"/>
      <c r="H25" s="8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83"/>
      <c r="H26" s="8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83"/>
      <c r="H27" s="8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83"/>
      <c r="H28" s="8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83"/>
      <c r="H29" s="8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83"/>
      <c r="H30" s="8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83"/>
      <c r="H31" s="8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83"/>
      <c r="H32" s="8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83"/>
      <c r="H33" s="8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83"/>
      <c r="H34" s="8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83"/>
      <c r="H35" s="8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83"/>
      <c r="H36" s="8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83"/>
      <c r="H37" s="8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83"/>
      <c r="H38" s="8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83"/>
      <c r="H39" s="8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83"/>
      <c r="H40" s="8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83"/>
      <c r="H41" s="8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83"/>
      <c r="H42" s="8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83"/>
      <c r="H43" s="8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83"/>
      <c r="H44" s="8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83"/>
      <c r="H45" s="8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83"/>
      <c r="H46" s="8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83"/>
      <c r="H47" s="8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83"/>
      <c r="H48" s="8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83"/>
      <c r="H49" s="8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83"/>
      <c r="H50" s="8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83"/>
      <c r="H51" s="8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83"/>
      <c r="H52" s="8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83"/>
      <c r="H53" s="8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83"/>
      <c r="H54" s="8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83"/>
      <c r="H55" s="8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83"/>
      <c r="H56" s="8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83"/>
      <c r="H57" s="8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83"/>
      <c r="H58" s="8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83"/>
      <c r="H59" s="8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83"/>
      <c r="H60" s="8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83"/>
      <c r="H61" s="8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83"/>
      <c r="H62" s="8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83"/>
      <c r="H63" s="8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83"/>
      <c r="H64" s="8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83"/>
      <c r="H65" s="8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83"/>
      <c r="H66" s="8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83"/>
      <c r="H67" s="8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83"/>
      <c r="H68" s="8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83"/>
      <c r="H69" s="8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83"/>
      <c r="H70" s="8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83"/>
      <c r="H71" s="8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83"/>
      <c r="H72" s="8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83"/>
      <c r="H73" s="8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83"/>
      <c r="H74" s="8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83"/>
      <c r="H75" s="8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83"/>
      <c r="H76" s="8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83"/>
      <c r="H77" s="8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83"/>
      <c r="H78" s="8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83"/>
      <c r="H79" s="8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83"/>
      <c r="H80" s="8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83"/>
      <c r="H81" s="8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83"/>
      <c r="H82" s="8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83"/>
      <c r="H83" s="8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83"/>
      <c r="H84" s="8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83"/>
      <c r="H85" s="8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83"/>
      <c r="H86" s="8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83"/>
      <c r="H87" s="8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83"/>
      <c r="H88" s="8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83"/>
      <c r="H89" s="8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83"/>
      <c r="H90" s="8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83"/>
      <c r="H91" s="8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83"/>
      <c r="H92" s="8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83"/>
      <c r="H93" s="8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83"/>
      <c r="H94" s="8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83"/>
      <c r="H95" s="8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83"/>
      <c r="H96" s="83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83"/>
      <c r="H97" s="83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83"/>
      <c r="H98" s="83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83"/>
      <c r="H99" s="83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83"/>
      <c r="H100" s="83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6" ht="19.95" customHeight="1">
      <c r="C101" s="21"/>
      <c r="D101" s="29"/>
      <c r="E101" s="21"/>
      <c r="F101" s="21"/>
      <c r="G101" s="83"/>
      <c r="H101" s="83"/>
      <c r="I101" s="11"/>
      <c r="J101" s="11"/>
      <c r="K101" s="11"/>
      <c r="L101" s="11"/>
      <c r="M101" s="11"/>
      <c r="N101" s="6"/>
      <c r="O101" s="6"/>
      <c r="P101" s="6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9.95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algorithmName="SHA-512" hashValue="P3Pmivk8TSAcVRgV3vyrK0wIG0nRZ9hZFjF8kFLqPjUWUyVqwJEV90fB5pwyNAwGui0BIs3Wg5jvahAXf6tKjg==" saltValue="lnrVNTpbiyikVfVTMLOtlg==" spinCount="100000" sheet="1" objects="1" scenarios="1"/>
  <mergeCells count="15">
    <mergeCell ref="B16:G16"/>
    <mergeCell ref="R15:T15"/>
    <mergeCell ref="R14:T14"/>
    <mergeCell ref="B14:G14"/>
    <mergeCell ref="B15:H15"/>
    <mergeCell ref="B1:D1"/>
    <mergeCell ref="G5:H5"/>
    <mergeCell ref="I7:I12"/>
    <mergeCell ref="J7:J12"/>
    <mergeCell ref="K7:K12"/>
    <mergeCell ref="M7:M12"/>
    <mergeCell ref="N7:N12"/>
    <mergeCell ref="L11:L12"/>
    <mergeCell ref="O7:O12"/>
    <mergeCell ref="U7:U12"/>
  </mergeCells>
  <conditionalFormatting sqref="B7:B12 D7:D12">
    <cfRule type="containsBlanks" priority="84" dxfId="15">
      <formula>LEN(TRIM(B7))=0</formula>
    </cfRule>
  </conditionalFormatting>
  <conditionalFormatting sqref="B7:B12">
    <cfRule type="cellIs" priority="81" dxfId="14" operator="greaterThanOrEqual">
      <formula>1</formula>
    </cfRule>
  </conditionalFormatting>
  <conditionalFormatting sqref="T7:T12">
    <cfRule type="cellIs" priority="68" dxfId="13" operator="equal">
      <formula>"VYHOVUJE"</formula>
    </cfRule>
  </conditionalFormatting>
  <conditionalFormatting sqref="T7:T12">
    <cfRule type="cellIs" priority="67" dxfId="12" operator="equal">
      <formula>"NEVYHOVUJE"</formula>
    </cfRule>
  </conditionalFormatting>
  <conditionalFormatting sqref="G7:H8 R7:R12 G9:G12">
    <cfRule type="containsBlanks" priority="61" dxfId="3">
      <formula>LEN(TRIM(G7))=0</formula>
    </cfRule>
  </conditionalFormatting>
  <conditionalFormatting sqref="G7:H8 R7:R12 G9:G12">
    <cfRule type="notContainsBlanks" priority="59" dxfId="2">
      <formula>LEN(TRIM(G7))&gt;0</formula>
    </cfRule>
  </conditionalFormatting>
  <conditionalFormatting sqref="G7:H8 R7:R12 G9:G12">
    <cfRule type="notContainsBlanks" priority="58" dxfId="1">
      <formula>LEN(TRIM(G7))&gt;0</formula>
    </cfRule>
  </conditionalFormatting>
  <conditionalFormatting sqref="G7:H8 G9:G12">
    <cfRule type="notContainsBlanks" priority="57" dxfId="0">
      <formula>LEN(TRIM(G7))&gt;0</formula>
    </cfRule>
  </conditionalFormatting>
  <conditionalFormatting sqref="H10:H12">
    <cfRule type="containsBlanks" priority="8" dxfId="3">
      <formula>LEN(TRIM(H10))=0</formula>
    </cfRule>
  </conditionalFormatting>
  <conditionalFormatting sqref="H10:H12">
    <cfRule type="notContainsBlanks" priority="7" dxfId="2">
      <formula>LEN(TRIM(H10))&gt;0</formula>
    </cfRule>
  </conditionalFormatting>
  <conditionalFormatting sqref="H10:H12">
    <cfRule type="notContainsBlanks" priority="6" dxfId="1">
      <formula>LEN(TRIM(H10))&gt;0</formula>
    </cfRule>
  </conditionalFormatting>
  <conditionalFormatting sqref="H10:H12">
    <cfRule type="notContainsBlanks" priority="5" dxfId="0">
      <formula>LEN(TRIM(H10))&gt;0</formula>
    </cfRule>
  </conditionalFormatting>
  <conditionalFormatting sqref="H9">
    <cfRule type="containsBlanks" priority="4" dxfId="3">
      <formula>LEN(TRIM(H9))=0</formula>
    </cfRule>
  </conditionalFormatting>
  <conditionalFormatting sqref="H9">
    <cfRule type="notContainsBlanks" priority="3" dxfId="2">
      <formula>LEN(TRIM(H9))&gt;0</formula>
    </cfRule>
  </conditionalFormatting>
  <conditionalFormatting sqref="H9">
    <cfRule type="notContainsBlanks" priority="2" dxfId="1">
      <formula>LEN(TRIM(H9))&gt;0</formula>
    </cfRule>
  </conditionalFormatting>
  <conditionalFormatting sqref="H9">
    <cfRule type="notContainsBlanks" priority="1" dxfId="0">
      <formula>LEN(TRIM(H9))&gt;0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:V8 V10 V1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2022-10-04T05:37:18Z</cp:lastPrinted>
  <dcterms:created xsi:type="dcterms:W3CDTF">2014-03-05T12:43:32Z</dcterms:created>
  <dcterms:modified xsi:type="dcterms:W3CDTF">2022-10-24T07:16:26Z</dcterms:modified>
  <cp:category/>
  <cp:version/>
  <cp:contentType/>
  <cp:contentStatus/>
  <cp:revision>3</cp:revision>
</cp:coreProperties>
</file>