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1"/>
  <workbookPr/>
  <bookViews>
    <workbookView xWindow="0" yWindow="0" windowWidth="23040" windowHeight="7620" activeTab="0"/>
  </bookViews>
  <sheets>
    <sheet name="AVT" sheetId="1" r:id="rId1"/>
  </sheets>
  <definedNames>
    <definedName name="_xlnm.Print_Area" localSheetId="0">'AVT'!$B$1:$V$19</definedName>
  </definedNames>
  <calcPr calcId="191029"/>
</workbook>
</file>

<file path=xl/sharedStrings.xml><?xml version="1.0" encoding="utf-8"?>
<sst xmlns="http://schemas.openxmlformats.org/spreadsheetml/2006/main" count="80" uniqueCount="61">
  <si>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</si>
  <si>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</si>
  <si>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</si>
  <si>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</si>
  <si>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</si>
  <si>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</si>
  <si>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</si>
  <si>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</si>
  <si>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</si>
  <si>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</si>
  <si>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</si>
  <si>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</si>
  <si>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23224300-3 - Televizní přístroje</t>
  </si>
  <si>
    <t>30237240-3 - Webová kamera</t>
  </si>
  <si>
    <t xml:space="preserve">32232000-8 - Zařízení pro videokonference </t>
  </si>
  <si>
    <t>32321000-9 - Videoprojektory</t>
  </si>
  <si>
    <t>32342000-2 - Reproduktory</t>
  </si>
  <si>
    <t>32342200-4 - Sluchátka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</si>
  <si>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</si>
  <si>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</si>
  <si>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</si>
  <si>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</si>
  <si>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</si>
  <si>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</si>
  <si>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</si>
  <si>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</si>
  <si>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</si>
  <si>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</si>
  <si>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</si>
  <si>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</si>
  <si>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</si>
  <si>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</si>
  <si>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</si>
  <si>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</si>
  <si>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</si>
  <si>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</si>
  <si>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</si>
  <si>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Název projektu: Digitalizace a rozvoj flexibilních forem vzdělávání na ZČU - DIGIFLEX
Číslo projektu: NPO_ZČU_MSMT-16584/2022</t>
  </si>
  <si>
    <t>Společná faktura</t>
  </si>
  <si>
    <t>Příloha č. 2 Kupní smlouvy - technická specifikace
Audiovizuální technika (II.) 044 - 2022</t>
  </si>
  <si>
    <t>Přenosný hlasový komunikátor</t>
  </si>
  <si>
    <t>USB webkamera</t>
  </si>
  <si>
    <t>Náhlavní souprava sluchátek s mikrofonem kabelová</t>
  </si>
  <si>
    <t>Projektor s lan připojením</t>
  </si>
  <si>
    <t>Digitální prezentační ovladač</t>
  </si>
  <si>
    <t>Aktivní reproduktory</t>
  </si>
  <si>
    <t>Digitální FullHD Projektor</t>
  </si>
  <si>
    <t>Ing. Jaroslav Toninger,
Tel.: 37763 2029</t>
  </si>
  <si>
    <t>Technická 8, 
301 00 Plzeň,
Fakulta aplikovaných věd - Děkanát,
místnost UC 133</t>
  </si>
  <si>
    <t>Přenosný hlasový komunikátor.
Připojení k PC pomocí USB a Bluetooth s dosahem až 30 metrů.
Certifikovaný pro MS Skype for Business.
Všesměrový mikrofon s DSP pro potlašení ozvěny, s možností ztlumit či zrušit ztlumení přímo na těle zařízení.
Na jedno nabití vydrží až 15 hodin hovorů (doba nabíjení max. 2 hodiny).
Omnidirekcionální mikrofon (min. 150Hz - 6.5 kHz).
Zvukový výkon až 10W (min. 250 Hz - 14kHz).
Hmotnost max. 200 g.</t>
  </si>
  <si>
    <t>Videokonferenční sada (set otočné kamery, ovládací jednotky a dvou mikrofonů)</t>
  </si>
  <si>
    <t>NE</t>
  </si>
  <si>
    <t>USB kamera k umístění na monitor s min. parametry:
Rozlišení: 1080p/30fps, 720p/60fps.
Zorné pole: 78°.
Funkce: automatické ostření, stereo mikrofon, korekce slabého osvětlení, možnost umístění na stavit pomocí klasického stativového závitu, klip pro připevnění na monitor.
Připojení k PC/Mac pomocí USB kabelu min. 1,5 m.
Podpora OS min.: Windows 10, 8, 7, Mac OS.
Kompatibilní s Open Broadcasting Software.
Preferovaná barva černá.</t>
  </si>
  <si>
    <t>Headset stereo sluchátek s mikrofonem s min. parametry:
Uzavřená konstrukce sluchátek na uši, most přes hlavu, koženkové náušníky.
Připojení pomocí 3,5 mm Jack a USB Type-A.
Digitální zpracování zvukového signálu DSP.
Ovladač na kabelu umožňující ovládání hlasitosti, přijímání hovorů a přepínání skladeb.
Mikrofon s funkcí potlačení hluku.
Vedení kabelu jednostranné.
Preferovaná barva černá.
Hmotnost celku minimálně 170 g, maximálně 200 g.
Délka kabelu ke sluchátkům 1,2 m, k USB ovladači 0,95 m.
Certifikace Skype for Business.
Sluchátka:
frekvenční rozsah 20-20000Hz
velikost měniče 28 mm
impedance 32 Ohm
citlivost 93 db/mW.
Mikrofon:
sklápěcí
všesměrové snímání
frekvenční rozsah 100 - 10000Hz
potlačení šumu.</t>
  </si>
  <si>
    <t>Digitální ukazovátko:
Snímač pohybu (3D akcelerometr a gyro).
Minimálně tři tlačítka s funkcemi ukazovátka (podpora režimů zvýraznění, zvětšení, digitálního laseru a ovládání kurzoru) a regulace hlasitosti pomocí gest, spuštění prezentace a pohyb vpřed a zpět v prezentaci.
Připojení k PC: Bluetooth Low Energy nebo přidružený USB přijímač pro bezdrátorvé připojení v pásmu 2,4GHz; podpora připojení pro OS Windows10,11, MacOS 10.2  a vyšší, Linux, Android a ChromeOS.
Max. bezdrátový dosah  minimálně 30 m.
Hmotnost maximálně 50 g.
Baterie: LiPol o maximální kapacitě minimálně 85mAh; provozní doba alespoň 3 hodiny.
Nabíjecí kabel USB-C délky min. 140 cm.
SW podpora: Powerpoint; Keynote, Acrobat, Google Slide a Prezi; videokonferenční apliace Zoom, MS Teams.
Barva se preferuje šedá.</t>
  </si>
  <si>
    <t>Velkoplošná TV 86"</t>
  </si>
  <si>
    <t>Výkon min. 50 W.
Basový reproduktor: 4,5 ".
Výškový reproduktor: 1 ".
Frekvenční rozsah min.: 70 Hz - 22 kHz.
Max. SPL: 100 dB.
Vstupy min.: Jack 3,5 mm TRS, 2x Jack 6,3 mm TS, RCA.</t>
  </si>
  <si>
    <t>Dataprojektor s LAN připojením.
Nativní rozlišení min. WUXGA 1920x1200.
Svítivost min. 5000 ANSIlm.
Hlučnost max. 39dB.
Kontrast min. 15000:1.
Životnost lampy min. 5000 hod v plném jasovém režimu. 
Rozhraní min. 2xHDMI, 2xVGA, 1xRJ45, možnost bezdrátového připojení.  
Bez montáže.</t>
  </si>
  <si>
    <t>Svítivost min.: 4500 lumenů - 3150 lumenů (ekonomický) v souladu s normou IDMS15.4 .
Rozlišení min.: Full HD 1080p, 1920 x 1080, 16 : 9. 
Kontrastní poměr: 2 500 000 : 1.
Zdroj světla: Laser. 
Životnost zdroje světla min.:  20 000 hod normal, min. 30 000 hod eko. 
Korekce auto vertikální: ± 30 °, manuální horizontální ± 30 °. 
2D vertikální obnovovací frekvence 192 Hz - 240 Hz .
Reprodukce barev: až 1,07 miliardy barev.
Bez montáže.</t>
  </si>
  <si>
    <r>
      <t>Set otočné kamery, ovládací jednotky a dvou</t>
    </r>
    <r>
      <rPr>
        <sz val="11"/>
        <color rgb="FFFF0000"/>
        <rFont val="Calibri"/>
        <family val="2"/>
        <scheme val="minor"/>
      </rPr>
      <t xml:space="preserve"> dodatečných</t>
    </r>
    <r>
      <rPr>
        <sz val="11"/>
        <rFont val="Calibri"/>
        <family val="2"/>
        <scheme val="minor"/>
      </rPr>
      <t xml:space="preserve"> mikrofonů.
</t>
    </r>
    <r>
      <rPr>
        <b/>
        <sz val="11"/>
        <rFont val="Calibri"/>
        <family val="2"/>
        <scheme val="minor"/>
      </rPr>
      <t>Minimální parametry kamery:</t>
    </r>
    <r>
      <rPr>
        <sz val="11"/>
        <rFont val="Calibri"/>
        <family val="2"/>
        <scheme val="minor"/>
      </rPr>
      <t xml:space="preserve">
Otáčení: +/- 90°.
Naklápění: + 35° / -45°.
10x zoom.
Zorné pole: diag. 90° / hor. 82°, vert. 52°.
Rozlišení: Full HD 1080p / 30fps.
Kódování: H.264 UVC 1.5.
Funkce: autofocus, PTZ s možností ovládání na dálku, 5 předvoleb kamery, Kensington lock, indikátory LED, závit pro stativ.
</t>
    </r>
    <r>
      <rPr>
        <b/>
        <sz val="11"/>
        <rFont val="Calibri"/>
        <family val="2"/>
        <scheme val="minor"/>
      </rPr>
      <t>Minimální parametry hlasitého odposlechu:</t>
    </r>
    <r>
      <rPr>
        <sz val="11"/>
        <rFont val="Calibri"/>
        <family val="2"/>
        <scheme val="minor"/>
      </rPr>
      <t xml:space="preserve">
Funkce: plně duplexní, potlačení ozvěny, redukce šumu.
Připojení: Bluetooth, NFC.
Displej LCD zobrazující minimálně ID volajícího, délku hovoru a zapnutí /vypnutí funkcí.
LED indikátory pro zobrazení stavu odposlechu, ztlumení a podržení hovoru.
Dotyková tlačítka pro příjem / ukončení hovoru, hlasitost a mute, ovládání kamery.
5 předvoleb nastavení ( PTZ) kamery.
Kensington lock.
</t>
    </r>
    <r>
      <rPr>
        <b/>
        <sz val="11"/>
        <rFont val="Calibri"/>
        <family val="2"/>
        <scheme val="minor"/>
      </rPr>
      <t>Minimální parametry 2</t>
    </r>
    <r>
      <rPr>
        <b/>
        <sz val="11"/>
        <color rgb="FFFF0000"/>
        <rFont val="Calibri"/>
        <family val="2"/>
        <scheme val="minor"/>
      </rPr>
      <t xml:space="preserve"> dodatečných</t>
    </r>
    <r>
      <rPr>
        <b/>
        <sz val="11"/>
        <rFont val="Calibri"/>
        <family val="2"/>
        <scheme val="minor"/>
      </rPr>
      <t xml:space="preserve"> mikrofonů: </t>
    </r>
    <r>
      <rPr>
        <sz val="11"/>
        <rFont val="Calibri"/>
        <family val="2"/>
        <scheme val="minor"/>
      </rPr>
      <t xml:space="preserve">dosah snímání 6 m, s rozšiřujícími mikrofony 8,5 m; čtyři všesměrové mikrofony; frekvenční rozsah: 100 - 11000 Hz.
</t>
    </r>
    <r>
      <rPr>
        <b/>
        <sz val="11"/>
        <rFont val="Calibri"/>
        <family val="2"/>
        <scheme val="minor"/>
      </rPr>
      <t xml:space="preserve">Minimální parametry rozbočovače: </t>
    </r>
    <r>
      <rPr>
        <sz val="11"/>
        <rFont val="Calibri"/>
        <family val="2"/>
        <scheme val="minor"/>
      </rPr>
      <t xml:space="preserve">umožnuje připojení a napájení všech komponent; součástí kabely pro kameru, hlasitý odposlech, mikrofony a USB kabel k PC/Mac; napájecí adaptér s kabelem min. 3 m.
</t>
    </r>
    <r>
      <rPr>
        <b/>
        <sz val="11"/>
        <rFont val="Calibri"/>
        <family val="2"/>
        <scheme val="minor"/>
      </rPr>
      <t xml:space="preserve">Další součásti a specifikace: </t>
    </r>
    <r>
      <rPr>
        <sz val="11"/>
        <rFont val="Calibri"/>
        <family val="2"/>
        <scheme val="minor"/>
      </rPr>
      <t xml:space="preserve">víceúčelový držák pro upevnění na stěnu / stůl pro kameru; USB připojení Plug and Play; certifikace pro Skype for Business, Zoom, Fuze, Meet, Teams, Cortana, Jabber.
</t>
    </r>
    <r>
      <rPr>
        <b/>
        <sz val="11"/>
        <rFont val="Calibri"/>
        <family val="2"/>
        <scheme val="minor"/>
      </rPr>
      <t xml:space="preserve">Balení: </t>
    </r>
    <r>
      <rPr>
        <sz val="11"/>
        <rFont val="Calibri"/>
        <family val="2"/>
        <scheme val="minor"/>
      </rPr>
      <t>kamera, hlasitý odposlech, dálkový ovladač, 2x mikrofon, veškeré kabely potřebné pro zprovoznění kompletu.</t>
    </r>
  </si>
  <si>
    <t xml:space="preserve">Úhlopříčka 86" LED televize
Vlastnosti panelu: rozlišení min. 4K Ultra HD (3840 × 2160px); přímé LED podsvícení; minimálně 100Hz obnovovací frekvence; podpora HDR10.
Připojení min.: LAN, WiFi, BlueTooth.
Porty: USB (minimálně 2x), HDMI (min. 4x) verze standardu alespoň 2.0.
Výkon reproduktorů min. 20W.
Přímé přehrávání souborů formátů HEVC(H.265 kodek) / VP9 / AV1 z USB.
Maximální hmotnost 46 kg.
VESA 600 x 400.
Příslušesntví: fixní VESA 600x400 držák na stěnu;  5 m propojovací HDMI kabel s podporou standardu HDMI2.1.
Třída energetické účinnosti v rozpětí A až 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</si>
</sst>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5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 indent="1"/>
    </xf>
    <xf numFmtId="164" fontId="0" fillId="0" borderId="9" xfId="0" applyNumberFormat="1" applyBorder="1" applyAlignment="1">
      <alignment horizontal="right" vertical="center" indent="1"/>
    </xf>
    <xf numFmtId="164" fontId="3" fillId="5" borderId="9" xfId="0" applyNumberFormat="1" applyFon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3" fillId="5" borderId="11" xfId="0" applyNumberFormat="1" applyFon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left" vertical="center" wrapText="1" indent="1"/>
    </xf>
    <xf numFmtId="0" fontId="9" fillId="2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3" fillId="5" borderId="14" xfId="0" applyNumberFormat="1" applyFon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3" borderId="15" xfId="0" applyNumberForma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left" vertical="center" wrapText="1" indent="1"/>
    </xf>
    <xf numFmtId="0" fontId="9" fillId="2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indent="1"/>
    </xf>
    <xf numFmtId="164" fontId="3" fillId="5" borderId="16" xfId="0" applyNumberFormat="1" applyFon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7" xfId="0" applyBorder="1"/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8" fillId="5" borderId="11" xfId="0" applyNumberFormat="1" applyFont="1" applyFill="1" applyBorder="1" applyAlignment="1">
      <alignment horizontal="center" vertical="center" wrapText="1"/>
    </xf>
    <xf numFmtId="0" fontId="8" fillId="5" borderId="14" xfId="0" applyNumberFormat="1" applyFont="1" applyFill="1" applyBorder="1" applyAlignment="1">
      <alignment horizontal="center" vertical="center" wrapText="1"/>
    </xf>
    <xf numFmtId="0" fontId="8" fillId="5" borderId="9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zoomScale="46" zoomScaleNormal="46" workbookViewId="0" topLeftCell="A1">
      <selection activeCell="G7" sqref="G7:G15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8515625" style="1" customWidth="1"/>
    <col min="4" max="4" width="10.7109375" style="2" customWidth="1"/>
    <col min="5" max="5" width="10.28125" style="3" customWidth="1"/>
    <col min="6" max="6" width="136.00390625" style="1" customWidth="1"/>
    <col min="7" max="7" width="27.8515625" style="1" customWidth="1"/>
    <col min="8" max="8" width="23.28125" style="1" customWidth="1"/>
    <col min="9" max="9" width="21.421875" style="1" customWidth="1"/>
    <col min="10" max="10" width="16.57421875" style="1" customWidth="1"/>
    <col min="11" max="11" width="49.57421875" style="5" customWidth="1"/>
    <col min="12" max="12" width="26.421875" style="5" customWidth="1"/>
    <col min="13" max="13" width="21.7109375" style="5" customWidth="1"/>
    <col min="14" max="14" width="29.8515625" style="1" customWidth="1"/>
    <col min="15" max="15" width="28.00390625" style="1" customWidth="1"/>
    <col min="16" max="16" width="17.7109375" style="1" hidden="1" customWidth="1"/>
    <col min="17" max="17" width="21.57421875" style="5" customWidth="1"/>
    <col min="18" max="18" width="23.28125" style="5" customWidth="1"/>
    <col min="19" max="19" width="20.7109375" style="5" bestFit="1" customWidth="1"/>
    <col min="20" max="20" width="19.7109375" style="5" bestFit="1" customWidth="1"/>
    <col min="21" max="21" width="11.57421875" style="5" hidden="1" customWidth="1"/>
    <col min="22" max="22" width="37.28125" style="4" customWidth="1"/>
    <col min="23" max="16384" width="8.8515625" style="5" customWidth="1"/>
  </cols>
  <sheetData>
    <row r="1" spans="2:4" ht="42.6" customHeight="1">
      <c r="B1" s="99" t="s">
        <v>39</v>
      </c>
      <c r="C1" s="100"/>
      <c r="D1" s="100"/>
    </row>
    <row r="2" spans="3:22" ht="18">
      <c r="C2" s="5"/>
      <c r="D2" s="12"/>
      <c r="E2" s="6"/>
      <c r="F2" s="7"/>
      <c r="G2" s="7"/>
      <c r="H2" s="7"/>
      <c r="I2" s="5"/>
      <c r="J2" s="8"/>
      <c r="N2" s="37"/>
      <c r="O2" s="7"/>
      <c r="P2" s="7"/>
      <c r="Q2" s="7"/>
      <c r="R2" s="7"/>
      <c r="T2" s="9"/>
      <c r="U2" s="10"/>
      <c r="V2" s="11"/>
    </row>
    <row r="3" spans="2:20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38"/>
      <c r="M3" s="9"/>
      <c r="N3" s="36"/>
      <c r="O3" s="36"/>
      <c r="P3" s="36"/>
      <c r="Q3" s="36"/>
      <c r="R3" s="36"/>
      <c r="T3" s="9"/>
    </row>
    <row r="4" spans="2:20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</row>
    <row r="5" spans="2:22" ht="34.5" customHeight="1" thickBot="1">
      <c r="B5" s="18"/>
      <c r="C5" s="19"/>
      <c r="D5" s="20"/>
      <c r="E5" s="20"/>
      <c r="F5" s="7"/>
      <c r="G5" s="42" t="s">
        <v>2</v>
      </c>
      <c r="H5" s="42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ht="67.2" customHeight="1" thickBot="1" thickTop="1">
      <c r="B6" s="23" t="s">
        <v>3</v>
      </c>
      <c r="C6" s="24" t="s">
        <v>18</v>
      </c>
      <c r="D6" s="24" t="s">
        <v>4</v>
      </c>
      <c r="E6" s="24" t="s">
        <v>19</v>
      </c>
      <c r="F6" s="24" t="s">
        <v>20</v>
      </c>
      <c r="G6" s="41" t="s">
        <v>5</v>
      </c>
      <c r="H6" s="43" t="s">
        <v>33</v>
      </c>
      <c r="I6" s="35" t="s">
        <v>21</v>
      </c>
      <c r="J6" s="35" t="s">
        <v>22</v>
      </c>
      <c r="K6" s="24" t="s">
        <v>36</v>
      </c>
      <c r="L6" s="35" t="s">
        <v>23</v>
      </c>
      <c r="M6" s="39" t="s">
        <v>24</v>
      </c>
      <c r="N6" s="35" t="s">
        <v>25</v>
      </c>
      <c r="O6" s="24" t="s">
        <v>34</v>
      </c>
      <c r="P6" s="35" t="s">
        <v>26</v>
      </c>
      <c r="Q6" s="24" t="s">
        <v>6</v>
      </c>
      <c r="R6" s="25" t="s">
        <v>7</v>
      </c>
      <c r="S6" s="82" t="s">
        <v>8</v>
      </c>
      <c r="T6" s="82" t="s">
        <v>9</v>
      </c>
      <c r="U6" s="35" t="s">
        <v>27</v>
      </c>
      <c r="V6" s="35" t="s">
        <v>28</v>
      </c>
    </row>
    <row r="7" spans="1:22" ht="174.75" customHeight="1" thickTop="1">
      <c r="A7" s="26"/>
      <c r="B7" s="51">
        <v>1</v>
      </c>
      <c r="C7" s="52" t="s">
        <v>40</v>
      </c>
      <c r="D7" s="53">
        <v>5</v>
      </c>
      <c r="E7" s="84" t="s">
        <v>29</v>
      </c>
      <c r="F7" s="54" t="s">
        <v>49</v>
      </c>
      <c r="G7" s="117"/>
      <c r="H7" s="55" t="s">
        <v>51</v>
      </c>
      <c r="I7" s="106" t="s">
        <v>38</v>
      </c>
      <c r="J7" s="108" t="s">
        <v>35</v>
      </c>
      <c r="K7" s="106" t="s">
        <v>37</v>
      </c>
      <c r="L7" s="114"/>
      <c r="M7" s="91" t="s">
        <v>47</v>
      </c>
      <c r="N7" s="91" t="s">
        <v>48</v>
      </c>
      <c r="O7" s="111">
        <v>21</v>
      </c>
      <c r="P7" s="56">
        <f>D7*Q7</f>
        <v>22500</v>
      </c>
      <c r="Q7" s="57">
        <v>4500</v>
      </c>
      <c r="R7" s="121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88"/>
      <c r="V7" s="60" t="s">
        <v>14</v>
      </c>
    </row>
    <row r="8" spans="1:22" ht="377.25" customHeight="1">
      <c r="A8" s="26"/>
      <c r="B8" s="70">
        <v>2</v>
      </c>
      <c r="C8" s="79" t="s">
        <v>50</v>
      </c>
      <c r="D8" s="71">
        <v>3</v>
      </c>
      <c r="E8" s="72" t="s">
        <v>29</v>
      </c>
      <c r="F8" s="73" t="s">
        <v>59</v>
      </c>
      <c r="G8" s="118"/>
      <c r="H8" s="74" t="s">
        <v>51</v>
      </c>
      <c r="I8" s="92"/>
      <c r="J8" s="109"/>
      <c r="K8" s="92"/>
      <c r="L8" s="115"/>
      <c r="M8" s="92"/>
      <c r="N8" s="92"/>
      <c r="O8" s="112"/>
      <c r="P8" s="75">
        <f>D8*Q8</f>
        <v>54000</v>
      </c>
      <c r="Q8" s="76">
        <v>18000</v>
      </c>
      <c r="R8" s="122"/>
      <c r="S8" s="77">
        <f>D8*R8</f>
        <v>0</v>
      </c>
      <c r="T8" s="78" t="str">
        <f aca="true" t="shared" si="1" ref="T8:T14">IF(ISNUMBER(R8),IF(R8&gt;Q8,"NEVYHOVUJE","VYHOVUJE")," ")</f>
        <v xml:space="preserve"> </v>
      </c>
      <c r="U8" s="89"/>
      <c r="V8" s="72" t="s">
        <v>14</v>
      </c>
    </row>
    <row r="9" spans="1:22" ht="176.25" customHeight="1">
      <c r="A9" s="26"/>
      <c r="B9" s="61">
        <v>3</v>
      </c>
      <c r="C9" s="62" t="s">
        <v>41</v>
      </c>
      <c r="D9" s="63">
        <v>4</v>
      </c>
      <c r="E9" s="85" t="s">
        <v>29</v>
      </c>
      <c r="F9" s="64" t="s">
        <v>52</v>
      </c>
      <c r="G9" s="119"/>
      <c r="H9" s="65" t="s">
        <v>51</v>
      </c>
      <c r="I9" s="92"/>
      <c r="J9" s="109"/>
      <c r="K9" s="92"/>
      <c r="L9" s="115"/>
      <c r="M9" s="92"/>
      <c r="N9" s="92"/>
      <c r="O9" s="112"/>
      <c r="P9" s="66">
        <f>D9*Q9</f>
        <v>6800</v>
      </c>
      <c r="Q9" s="67">
        <v>1700</v>
      </c>
      <c r="R9" s="123"/>
      <c r="S9" s="68">
        <f>D9*R9</f>
        <v>0</v>
      </c>
      <c r="T9" s="69" t="str">
        <f t="shared" si="1"/>
        <v xml:space="preserve"> </v>
      </c>
      <c r="U9" s="89"/>
      <c r="V9" s="85" t="s">
        <v>13</v>
      </c>
    </row>
    <row r="10" spans="1:22" ht="384.75" customHeight="1">
      <c r="A10" s="26"/>
      <c r="B10" s="61">
        <v>4</v>
      </c>
      <c r="C10" s="62" t="s">
        <v>42</v>
      </c>
      <c r="D10" s="63">
        <v>1</v>
      </c>
      <c r="E10" s="85" t="s">
        <v>29</v>
      </c>
      <c r="F10" s="64" t="s">
        <v>53</v>
      </c>
      <c r="G10" s="119"/>
      <c r="H10" s="87" t="s">
        <v>51</v>
      </c>
      <c r="I10" s="92"/>
      <c r="J10" s="109"/>
      <c r="K10" s="92"/>
      <c r="L10" s="115"/>
      <c r="M10" s="92"/>
      <c r="N10" s="92"/>
      <c r="O10" s="112"/>
      <c r="P10" s="66">
        <f>D10*Q10</f>
        <v>3500</v>
      </c>
      <c r="Q10" s="67">
        <v>3500</v>
      </c>
      <c r="R10" s="123"/>
      <c r="S10" s="68">
        <f>D10*R10</f>
        <v>0</v>
      </c>
      <c r="T10" s="69" t="str">
        <f t="shared" si="1"/>
        <v xml:space="preserve"> </v>
      </c>
      <c r="U10" s="89"/>
      <c r="V10" s="85" t="s">
        <v>17</v>
      </c>
    </row>
    <row r="11" spans="1:22" ht="186.75" customHeight="1">
      <c r="A11" s="26"/>
      <c r="B11" s="61">
        <v>5</v>
      </c>
      <c r="C11" s="62" t="s">
        <v>43</v>
      </c>
      <c r="D11" s="63">
        <v>1</v>
      </c>
      <c r="E11" s="85" t="s">
        <v>29</v>
      </c>
      <c r="F11" s="64" t="s">
        <v>57</v>
      </c>
      <c r="G11" s="119"/>
      <c r="H11" s="87" t="s">
        <v>51</v>
      </c>
      <c r="I11" s="92"/>
      <c r="J11" s="109"/>
      <c r="K11" s="92"/>
      <c r="L11" s="115"/>
      <c r="M11" s="92"/>
      <c r="N11" s="92"/>
      <c r="O11" s="112"/>
      <c r="P11" s="66">
        <f>D11*Q11</f>
        <v>32000</v>
      </c>
      <c r="Q11" s="67">
        <v>32000</v>
      </c>
      <c r="R11" s="123"/>
      <c r="S11" s="68">
        <f>D11*R11</f>
        <v>0</v>
      </c>
      <c r="T11" s="69" t="str">
        <f t="shared" si="1"/>
        <v xml:space="preserve"> </v>
      </c>
      <c r="U11" s="89"/>
      <c r="V11" s="85" t="s">
        <v>15</v>
      </c>
    </row>
    <row r="12" spans="1:22" ht="218.25" customHeight="1">
      <c r="A12" s="26"/>
      <c r="B12" s="61">
        <v>6</v>
      </c>
      <c r="C12" s="62" t="s">
        <v>44</v>
      </c>
      <c r="D12" s="63">
        <v>2</v>
      </c>
      <c r="E12" s="85" t="s">
        <v>29</v>
      </c>
      <c r="F12" s="64" t="s">
        <v>54</v>
      </c>
      <c r="G12" s="119"/>
      <c r="H12" s="65" t="s">
        <v>51</v>
      </c>
      <c r="I12" s="92"/>
      <c r="J12" s="109"/>
      <c r="K12" s="92"/>
      <c r="L12" s="115"/>
      <c r="M12" s="92"/>
      <c r="N12" s="92"/>
      <c r="O12" s="112"/>
      <c r="P12" s="66">
        <f>D12*Q12</f>
        <v>6000</v>
      </c>
      <c r="Q12" s="67">
        <v>3000</v>
      </c>
      <c r="R12" s="123"/>
      <c r="S12" s="68">
        <f>D12*R12</f>
        <v>0</v>
      </c>
      <c r="T12" s="69" t="str">
        <f t="shared" si="1"/>
        <v xml:space="preserve"> </v>
      </c>
      <c r="U12" s="89"/>
      <c r="V12" s="85" t="s">
        <v>14</v>
      </c>
    </row>
    <row r="13" spans="1:22" ht="216.75" customHeight="1">
      <c r="A13" s="26"/>
      <c r="B13" s="61">
        <v>7</v>
      </c>
      <c r="C13" s="80" t="s">
        <v>55</v>
      </c>
      <c r="D13" s="63">
        <v>1</v>
      </c>
      <c r="E13" s="85" t="s">
        <v>29</v>
      </c>
      <c r="F13" s="64" t="s">
        <v>60</v>
      </c>
      <c r="G13" s="119"/>
      <c r="H13" s="119"/>
      <c r="I13" s="92"/>
      <c r="J13" s="109"/>
      <c r="K13" s="92"/>
      <c r="L13" s="115"/>
      <c r="M13" s="92"/>
      <c r="N13" s="92"/>
      <c r="O13" s="112"/>
      <c r="P13" s="66">
        <f>D13*Q13</f>
        <v>52000</v>
      </c>
      <c r="Q13" s="67">
        <v>52000</v>
      </c>
      <c r="R13" s="123"/>
      <c r="S13" s="68">
        <f>D13*R13</f>
        <v>0</v>
      </c>
      <c r="T13" s="69" t="str">
        <f t="shared" si="1"/>
        <v xml:space="preserve"> </v>
      </c>
      <c r="U13" s="89"/>
      <c r="V13" s="85" t="s">
        <v>12</v>
      </c>
    </row>
    <row r="14" spans="1:22" ht="142.5" customHeight="1">
      <c r="A14" s="26"/>
      <c r="B14" s="61">
        <v>8</v>
      </c>
      <c r="C14" s="62" t="s">
        <v>45</v>
      </c>
      <c r="D14" s="63">
        <v>1</v>
      </c>
      <c r="E14" s="85" t="s">
        <v>29</v>
      </c>
      <c r="F14" s="64" t="s">
        <v>56</v>
      </c>
      <c r="G14" s="119"/>
      <c r="H14" s="65" t="s">
        <v>51</v>
      </c>
      <c r="I14" s="92"/>
      <c r="J14" s="109"/>
      <c r="K14" s="92"/>
      <c r="L14" s="115"/>
      <c r="M14" s="92"/>
      <c r="N14" s="92"/>
      <c r="O14" s="112"/>
      <c r="P14" s="66">
        <f>D14*Q14</f>
        <v>4600</v>
      </c>
      <c r="Q14" s="67">
        <v>4600</v>
      </c>
      <c r="R14" s="123"/>
      <c r="S14" s="68">
        <f>D14*R14</f>
        <v>0</v>
      </c>
      <c r="T14" s="69" t="str">
        <f t="shared" si="1"/>
        <v xml:space="preserve"> </v>
      </c>
      <c r="U14" s="89"/>
      <c r="V14" s="85" t="s">
        <v>16</v>
      </c>
    </row>
    <row r="15" spans="1:22" ht="177" customHeight="1" thickBot="1">
      <c r="A15" s="26"/>
      <c r="B15" s="44">
        <v>9</v>
      </c>
      <c r="C15" s="83" t="s">
        <v>46</v>
      </c>
      <c r="D15" s="45">
        <v>1</v>
      </c>
      <c r="E15" s="86" t="s">
        <v>29</v>
      </c>
      <c r="F15" s="46" t="s">
        <v>58</v>
      </c>
      <c r="G15" s="120"/>
      <c r="H15" s="120"/>
      <c r="I15" s="107"/>
      <c r="J15" s="110"/>
      <c r="K15" s="93"/>
      <c r="L15" s="116"/>
      <c r="M15" s="93"/>
      <c r="N15" s="93"/>
      <c r="O15" s="113"/>
      <c r="P15" s="47">
        <f>D15*Q15</f>
        <v>46400</v>
      </c>
      <c r="Q15" s="48">
        <v>46400</v>
      </c>
      <c r="R15" s="124"/>
      <c r="S15" s="49">
        <f>D15*R15</f>
        <v>0</v>
      </c>
      <c r="T15" s="50" t="str">
        <f aca="true" t="shared" si="2" ref="T15">IF(ISNUMBER(R15),IF(R15&gt;Q15,"NEVYHOVUJE","VYHOVUJE")," ")</f>
        <v xml:space="preserve"> </v>
      </c>
      <c r="U15" s="90"/>
      <c r="V15" s="86" t="s">
        <v>15</v>
      </c>
    </row>
    <row r="16" spans="3:19" ht="13.5" customHeight="1" thickBot="1" thickTop="1">
      <c r="C16" s="5"/>
      <c r="D16" s="5"/>
      <c r="E16" s="5"/>
      <c r="F16" s="5"/>
      <c r="G16" s="5"/>
      <c r="H16" s="5"/>
      <c r="I16" s="5"/>
      <c r="J16" s="5"/>
      <c r="N16" s="5"/>
      <c r="O16" s="5"/>
      <c r="P16" s="5"/>
      <c r="S16" s="40"/>
    </row>
    <row r="17" spans="2:22" ht="49.5" customHeight="1" thickBot="1" thickTop="1">
      <c r="B17" s="101" t="s">
        <v>32</v>
      </c>
      <c r="C17" s="102"/>
      <c r="D17" s="102"/>
      <c r="E17" s="102"/>
      <c r="F17" s="102"/>
      <c r="G17" s="102"/>
      <c r="H17" s="81"/>
      <c r="I17" s="27"/>
      <c r="J17" s="27"/>
      <c r="K17" s="27"/>
      <c r="L17" s="28"/>
      <c r="M17" s="8"/>
      <c r="N17" s="8"/>
      <c r="O17" s="29"/>
      <c r="P17" s="29"/>
      <c r="Q17" s="30" t="s">
        <v>10</v>
      </c>
      <c r="R17" s="103" t="s">
        <v>11</v>
      </c>
      <c r="S17" s="104"/>
      <c r="T17" s="105"/>
      <c r="U17" s="22"/>
      <c r="V17" s="31"/>
    </row>
    <row r="18" spans="2:20" ht="53.25" customHeight="1" thickBot="1" thickTop="1">
      <c r="B18" s="98" t="s">
        <v>30</v>
      </c>
      <c r="C18" s="98"/>
      <c r="D18" s="98"/>
      <c r="E18" s="98"/>
      <c r="F18" s="98"/>
      <c r="G18" s="98"/>
      <c r="H18" s="98"/>
      <c r="I18" s="32"/>
      <c r="L18" s="12"/>
      <c r="M18" s="12"/>
      <c r="N18" s="12"/>
      <c r="O18" s="33"/>
      <c r="P18" s="33"/>
      <c r="Q18" s="34">
        <f>SUM(P7:P15)</f>
        <v>227800</v>
      </c>
      <c r="R18" s="94">
        <f>SUM(S7:S15)</f>
        <v>0</v>
      </c>
      <c r="S18" s="95"/>
      <c r="T18" s="96"/>
    </row>
    <row r="19" spans="2:6" ht="15" thickTop="1">
      <c r="B19" s="97" t="s">
        <v>31</v>
      </c>
      <c r="C19" s="97"/>
      <c r="D19" s="97"/>
      <c r="E19" s="97"/>
      <c r="F19" s="97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 algorithmName="SHA-512" hashValue="p/IP5sc7e2CkkQ5O9/5NuF+9nO2mxa/TQ3ESr9+xB1uwwCrYFBmG6zr7C9tBqXihP5XwozgqyJ9xsYwMGL0TIg==" saltValue="1Pnaqbt/GbQECwQQnECecg==" spinCount="100000" sheet="1" objects="1" scenarios="1"/>
  <mergeCells count="14">
    <mergeCell ref="R18:T18"/>
    <mergeCell ref="B19:F19"/>
    <mergeCell ref="B18:H18"/>
    <mergeCell ref="B1:D1"/>
    <mergeCell ref="B17:G17"/>
    <mergeCell ref="R17:T17"/>
    <mergeCell ref="I7:I15"/>
    <mergeCell ref="J7:J15"/>
    <mergeCell ref="K7:K15"/>
    <mergeCell ref="O7:O15"/>
    <mergeCell ref="L7:L15"/>
    <mergeCell ref="U7:U15"/>
    <mergeCell ref="M7:M15"/>
    <mergeCell ref="N7:N15"/>
  </mergeCells>
  <conditionalFormatting sqref="T7:T15">
    <cfRule type="cellIs" priority="64" dxfId="6" operator="equal">
      <formula>"VYHOVUJE"</formula>
    </cfRule>
  </conditionalFormatting>
  <conditionalFormatting sqref="T7:T15">
    <cfRule type="cellIs" priority="63" dxfId="5" operator="equal">
      <formula>"NEVYHOVUJE"</formula>
    </cfRule>
  </conditionalFormatting>
  <conditionalFormatting sqref="G7:H15 R7:R15">
    <cfRule type="containsBlanks" priority="44" dxfId="4">
      <formula>LEN(TRIM(G7))=0</formula>
    </cfRule>
  </conditionalFormatting>
  <conditionalFormatting sqref="G7:H15 R7:R15">
    <cfRule type="notContainsBlanks" priority="42" dxfId="3">
      <formula>LEN(TRIM(G7))&gt;0</formula>
    </cfRule>
  </conditionalFormatting>
  <conditionalFormatting sqref="G7:H15 R7:R15">
    <cfRule type="notContainsBlanks" priority="41" dxfId="2">
      <formula>LEN(TRIM(G7))&gt;0</formula>
    </cfRule>
  </conditionalFormatting>
  <conditionalFormatting sqref="G7:H15">
    <cfRule type="notContainsBlanks" priority="40" dxfId="1">
      <formula>LEN(TRIM(G7))&gt;0</formula>
    </cfRule>
  </conditionalFormatting>
  <conditionalFormatting sqref="D7:D15">
    <cfRule type="containsBlanks" priority="1" dxfId="0">
      <formula>LEN(TRIM(D7))=0</formula>
    </cfRule>
  </conditionalFormatting>
  <dataValidations count="3">
    <dataValidation type="list" showInputMessage="1" showErrorMessage="1" sqref="E7:E8 E9:E15">
      <formula1>"ks,bal,sada,"</formula1>
    </dataValidation>
    <dataValidation type="list" allowBlank="1" showInputMessage="1" showErrorMessage="1" sqref="J7:J14">
      <formula1>"ANO,NE"</formula1>
    </dataValidation>
    <dataValidation type="list" allowBlank="1" showInputMessage="1" showErrorMessage="1" sqref="V7 V9:V15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2022-10-04T08:18:52Z</cp:lastPrinted>
  <dcterms:created xsi:type="dcterms:W3CDTF">2014-03-05T12:43:32Z</dcterms:created>
  <dcterms:modified xsi:type="dcterms:W3CDTF">2022-10-20T11:41:38Z</dcterms:modified>
  <cp:category/>
  <cp:version/>
  <cp:contentType/>
  <cp:contentStatus/>
  <cp:revision>1</cp:revision>
</cp:coreProperties>
</file>