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25\1 výzva\"/>
    </mc:Choice>
  </mc:AlternateContent>
  <xr:revisionPtr revIDLastSave="0" documentId="13_ncr:1_{0D317009-AA32-4356-B180-BE227BC6DE79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P10" i="1" l="1"/>
  <c r="S10" i="1"/>
  <c r="T10" i="1"/>
  <c r="P7" i="1"/>
  <c r="Q13" i="1" l="1"/>
  <c r="T7" i="1"/>
  <c r="S7" i="1" l="1"/>
  <c r="R13" i="1" s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<sst xmlns="http://schemas.openxmlformats.org/spreadsheetml/2006/main" count="58" uniqueCount="50">
  <si>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</si>
  <si>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</si>
  <si>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</si>
  <si>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</si>
  <si>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</si>
  <si>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</si>
  <si>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</si>
  <si>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</si>
  <si>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</si>
  <si>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</si>
  <si>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</si>
  <si>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</si>
  <si>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30213200-7 - Tablety (PC) </t>
  </si>
  <si>
    <t xml:space="preserve">30237200-1 - Počítačová příslušenství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</si>
  <si>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</si>
  <si>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</si>
  <si>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</si>
  <si>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</si>
  <si>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</si>
  <si>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</si>
  <si>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</si>
  <si>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</si>
  <si>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</si>
  <si>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</si>
  <si>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</si>
  <si>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</si>
  <si>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</si>
  <si>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</si>
  <si>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</si>
  <si>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</si>
  <si>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</si>
  <si>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</si>
  <si>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</si>
  <si>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</si>
  <si>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</si>
  <si>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</si>
  <si>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Bc. Petra Pechmanová, 
Tel.: 702 056 655</t>
  </si>
  <si>
    <t>Univerzitní 8,
301 00, 
Rektorát - Útvar prorektora pro studijní a pedagogickou činnost,
místnost UR 402</t>
  </si>
  <si>
    <t>Záruka na zboží min. 36 měsíců.</t>
  </si>
  <si>
    <t>Tablet 10,2"</t>
  </si>
  <si>
    <t>Elektronické pero k pol.č. 1</t>
  </si>
  <si>
    <t>Klávesnice k pol.č. 1</t>
  </si>
  <si>
    <r>
      <t xml:space="preserve">Elektronické pero </t>
    </r>
    <r>
      <rPr>
        <b/>
        <sz val="11"/>
        <color theme="1"/>
        <rFont val="Calibri"/>
        <family val="2"/>
        <charset val="238"/>
        <scheme val="minor"/>
      </rPr>
      <t xml:space="preserve">kompatibilní s položkou č. 1 tabletem. </t>
    </r>
    <r>
      <rPr>
        <sz val="11"/>
        <color theme="1"/>
        <rFont val="Calibri"/>
        <family val="2"/>
        <charset val="238"/>
        <scheme val="minor"/>
      </rPr>
      <t xml:space="preserve">
Vysoká citlivost, výdrž baterie na jedno nabití max. 12 hodin, párování pomocí konektrou Lightning, v ruce připomíná tužku, nízká prodleva, vysoká citlivost a přesnost, při vyšším tlaku kreslí silnější čáru, při naklonění stínuje.</t>
    </r>
  </si>
  <si>
    <r>
      <t xml:space="preserve">Klávesnice </t>
    </r>
    <r>
      <rPr>
        <b/>
        <sz val="11"/>
        <color theme="1"/>
        <rFont val="Calibri"/>
        <family val="2"/>
        <charset val="238"/>
        <scheme val="minor"/>
      </rPr>
      <t>kompatibilní s pol.č. 1 tabletem.</t>
    </r>
    <r>
      <rPr>
        <sz val="11"/>
        <color theme="1"/>
        <rFont val="Calibri"/>
        <family val="2"/>
        <charset val="238"/>
        <scheme val="minor"/>
      </rPr>
      <t xml:space="preserve">
Klávesnice je součástí kvalitního pouzdra pro tablet, které zajišťuje ochranu tabletu před poškrábáním a poničením.
Připojení  klávesnice pomocí konektoru.</t>
    </r>
  </si>
  <si>
    <t>Displej: 10,2", rozlištení min. 2160 x 1620 px, typ IPS.
Kapacita úložiště min. 256 GB.
Operační systém: iOS (z důvodu kompatibility se stávajícím zařízením na ZČU).
Fotoaparát: přední min. 12 Mpx (zorné pole 122°), zadní min. 8 Mpx, automatická stabilizace obrazu.
Bluetooth min. v.4.2.
Wifi: 802.11 a/b/g/n/ac.
Čtečka otisků prstů.
Kapacita baterie až 10 hodin.
Nabíjení přes USB-C.
Podporuje připojení klávesnice (kompatibilní s pol.č. 3) a elektronického pera (položka č. 2).
Napájecí adaptér a kabel.
Záruka na zboží min. 36 měsíců.</t>
  </si>
  <si>
    <t>Ing. Michal Petrovič, 
Tel.: 37763 2839</t>
  </si>
  <si>
    <t>Univerzitní 20,
301 00 Plzeň,
Centrum informatizace a výpočetní techniky - Oddělení síťové infrastruktury,
místnost UI 403</t>
  </si>
  <si>
    <t>Notebook 13,3"</t>
  </si>
  <si>
    <r>
      <t xml:space="preserve">Procesor s minimálně 8 jádry CPU a minimálně 10 jader GPU.
Display 13,3", rozlišení minimálně 2560 x 1600.
Operační paměť minimálně 16 GB.
SSD disk o kapacitě minimálně 1TB.
Minimálně: 2x USB4 (až 40 Gb/s) nebo Thunderbolt 3 (až 40 Gb/s).
Bezdrátová rozhraní 802.11ax, kompatibilní se specifikacemi IEEE 802.11a/b/g/n/ac.
Podsvícená klávesnice s českým popisem a čtečkou otisků prstů.
2ks napájecí adaptér 2x USB-C minimálně 35W, včetně 2m USB-C kabelu s magnetickým konektorem.
Celokovová konstrukce stříbrné barvy.
Maximální hmotnost 1,3 kg.
Operační systém Mac OS z důvodu kompatibility se stávajicím SW.
Pro podporu videokonferencí </t>
    </r>
    <r>
      <rPr>
        <b/>
        <sz val="11"/>
        <color theme="1"/>
        <rFont val="Calibri"/>
        <family val="2"/>
        <charset val="238"/>
        <scheme val="minor"/>
      </rPr>
      <t>musí být dále součástí</t>
    </r>
    <r>
      <rPr>
        <sz val="11"/>
        <color theme="1"/>
        <rFont val="Calibri"/>
        <family val="2"/>
        <charset val="238"/>
        <scheme val="minor"/>
      </rPr>
      <t>:
- Kamera v horním okraji displey s rozlišením minimálně 1080p.
- Bezdrátové sluchátka s nabíjecím pouzdrem, minimálně 5 hodin poslechu na jedno nabití.</t>
    </r>
  </si>
  <si>
    <t xml:space="preserve">Příloha č. 2 Kupní smlouvy - technická specifikace
Výpočetní technika (III.) 125 - 2022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</si>
</sst>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3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23" xfId="0" applyFont="1" applyFill="1" applyBorder="1" applyAlignment="1" applyProtection="1">
      <alignment horizontal="left" vertical="center" wrapText="1" indent="1"/>
      <protection locked="0"/>
    </xf>
    <xf numFmtId="0" fontId="24" fillId="4" borderId="14" xfId="0" applyFont="1" applyFill="1" applyBorder="1" applyAlignment="1" applyProtection="1">
      <alignment horizontal="center" vertical="center" wrapText="1"/>
      <protection locked="0"/>
    </xf>
    <xf numFmtId="0" fontId="24" fillId="4" borderId="23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Normal="100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6.42578125" style="5" hidden="1" customWidth="1"/>
    <col min="12" max="12" width="32.42578125" style="5" customWidth="1"/>
    <col min="13" max="13" width="25.85546875" style="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10" t="s">
        <v>49</v>
      </c>
      <c r="C1" s="111"/>
      <c r="D1" s="11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5"/>
      <c r="E3" s="95"/>
      <c r="F3" s="9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2" t="s">
        <v>2</v>
      </c>
      <c r="H5" s="11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33</v>
      </c>
      <c r="L6" s="41" t="s">
        <v>20</v>
      </c>
      <c r="M6" s="42" t="s">
        <v>21</v>
      </c>
      <c r="N6" s="41" t="s">
        <v>22</v>
      </c>
      <c r="O6" s="39" t="s">
        <v>34</v>
      </c>
      <c r="P6" s="41" t="s">
        <v>23</v>
      </c>
      <c r="Q6" s="39" t="s">
        <v>5</v>
      </c>
      <c r="R6" s="43" t="s">
        <v>6</v>
      </c>
      <c r="S6" s="94" t="s">
        <v>7</v>
      </c>
      <c r="T6" s="94" t="s">
        <v>8</v>
      </c>
      <c r="U6" s="41" t="s">
        <v>24</v>
      </c>
      <c r="V6" s="41" t="s">
        <v>25</v>
      </c>
    </row>
    <row r="7" spans="1:22" ht="204" customHeight="1" thickTop="1" x14ac:dyDescent="0.25">
      <c r="A7" s="20"/>
      <c r="B7" s="48">
        <v>1</v>
      </c>
      <c r="C7" s="49" t="s">
        <v>39</v>
      </c>
      <c r="D7" s="50">
        <v>1</v>
      </c>
      <c r="E7" s="51" t="s">
        <v>27</v>
      </c>
      <c r="F7" s="75" t="s">
        <v>44</v>
      </c>
      <c r="G7" s="129"/>
      <c r="H7" s="133"/>
      <c r="I7" s="114" t="s">
        <v>35</v>
      </c>
      <c r="J7" s="117" t="s">
        <v>32</v>
      </c>
      <c r="K7" s="120"/>
      <c r="L7" s="65" t="s">
        <v>38</v>
      </c>
      <c r="M7" s="105" t="s">
        <v>36</v>
      </c>
      <c r="N7" s="105" t="s">
        <v>37</v>
      </c>
      <c r="O7" s="123">
        <v>21</v>
      </c>
      <c r="P7" s="52">
        <f>D7*Q7</f>
        <v>12500</v>
      </c>
      <c r="Q7" s="53">
        <v>12500</v>
      </c>
      <c r="R7" s="135"/>
      <c r="S7" s="54">
        <f>D7*R7</f>
        <v>0</v>
      </c>
      <c r="T7" s="55" t="str">
        <f t="shared" ref="T7" si="0">IF(ISNUMBER(R7), IF(R7&gt;Q7,"NEVYHOVUJE","VYHOVUJE")," ")</f>
        <v xml:space="preserve"> </v>
      </c>
      <c r="U7" s="126"/>
      <c r="V7" s="51" t="s">
        <v>12</v>
      </c>
    </row>
    <row r="8" spans="1:22" ht="83.25" customHeight="1" x14ac:dyDescent="0.25">
      <c r="A8" s="20"/>
      <c r="B8" s="56">
        <v>2</v>
      </c>
      <c r="C8" s="57" t="s">
        <v>40</v>
      </c>
      <c r="D8" s="58">
        <v>1</v>
      </c>
      <c r="E8" s="59" t="s">
        <v>27</v>
      </c>
      <c r="F8" s="76" t="s">
        <v>42</v>
      </c>
      <c r="G8" s="130"/>
      <c r="H8" s="60" t="s">
        <v>32</v>
      </c>
      <c r="I8" s="115"/>
      <c r="J8" s="118"/>
      <c r="K8" s="121"/>
      <c r="L8" s="108"/>
      <c r="M8" s="106"/>
      <c r="N8" s="106"/>
      <c r="O8" s="124"/>
      <c r="P8" s="61">
        <f>D8*Q8</f>
        <v>3500</v>
      </c>
      <c r="Q8" s="62">
        <v>3500</v>
      </c>
      <c r="R8" s="136"/>
      <c r="S8" s="63">
        <f>D8*R8</f>
        <v>0</v>
      </c>
      <c r="T8" s="64" t="str">
        <f t="shared" ref="T8:T9" si="1">IF(ISNUMBER(R8), IF(R8&gt;Q8,"NEVYHOVUJE","VYHOVUJE")," ")</f>
        <v xml:space="preserve"> </v>
      </c>
      <c r="U8" s="127"/>
      <c r="V8" s="59" t="s">
        <v>13</v>
      </c>
    </row>
    <row r="9" spans="1:22" ht="84" customHeight="1" thickBot="1" x14ac:dyDescent="0.3">
      <c r="A9" s="20"/>
      <c r="B9" s="66">
        <v>3</v>
      </c>
      <c r="C9" s="67" t="s">
        <v>41</v>
      </c>
      <c r="D9" s="68">
        <v>1</v>
      </c>
      <c r="E9" s="69" t="s">
        <v>27</v>
      </c>
      <c r="F9" s="77" t="s">
        <v>43</v>
      </c>
      <c r="G9" s="131"/>
      <c r="H9" s="70" t="s">
        <v>32</v>
      </c>
      <c r="I9" s="116"/>
      <c r="J9" s="119"/>
      <c r="K9" s="122"/>
      <c r="L9" s="109"/>
      <c r="M9" s="107"/>
      <c r="N9" s="107"/>
      <c r="O9" s="125"/>
      <c r="P9" s="71">
        <f>D9*Q9</f>
        <v>4600</v>
      </c>
      <c r="Q9" s="72">
        <v>4600</v>
      </c>
      <c r="R9" s="137"/>
      <c r="S9" s="73">
        <f>D9*R9</f>
        <v>0</v>
      </c>
      <c r="T9" s="74" t="str">
        <f t="shared" si="1"/>
        <v xml:space="preserve"> </v>
      </c>
      <c r="U9" s="128"/>
      <c r="V9" s="69" t="s">
        <v>14</v>
      </c>
    </row>
    <row r="10" spans="1:22" ht="261.75" customHeight="1" thickBot="1" x14ac:dyDescent="0.3">
      <c r="A10" s="20"/>
      <c r="B10" s="78">
        <v>4</v>
      </c>
      <c r="C10" s="79" t="s">
        <v>47</v>
      </c>
      <c r="D10" s="80">
        <v>1</v>
      </c>
      <c r="E10" s="81" t="s">
        <v>27</v>
      </c>
      <c r="F10" s="93" t="s">
        <v>48</v>
      </c>
      <c r="G10" s="132"/>
      <c r="H10" s="134"/>
      <c r="I10" s="91" t="s">
        <v>35</v>
      </c>
      <c r="J10" s="82" t="s">
        <v>32</v>
      </c>
      <c r="K10" s="83"/>
      <c r="L10" s="84"/>
      <c r="M10" s="92" t="s">
        <v>45</v>
      </c>
      <c r="N10" s="92" t="s">
        <v>46</v>
      </c>
      <c r="O10" s="85">
        <v>21</v>
      </c>
      <c r="P10" s="86">
        <f>D10*Q10</f>
        <v>47500</v>
      </c>
      <c r="Q10" s="87">
        <v>47500</v>
      </c>
      <c r="R10" s="138"/>
      <c r="S10" s="88">
        <f>D10*R10</f>
        <v>0</v>
      </c>
      <c r="T10" s="89" t="str">
        <f t="shared" ref="T10" si="2">IF(ISNUMBER(R10), IF(R10&gt;Q10,"NEVYHOVUJE","VYHOVUJE")," ")</f>
        <v xml:space="preserve"> </v>
      </c>
      <c r="U10" s="90"/>
      <c r="V10" s="81" t="s">
        <v>11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03" t="s">
        <v>31</v>
      </c>
      <c r="C12" s="103"/>
      <c r="D12" s="103"/>
      <c r="E12" s="103"/>
      <c r="F12" s="103"/>
      <c r="G12" s="103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00" t="s">
        <v>10</v>
      </c>
      <c r="S12" s="101"/>
      <c r="T12" s="102"/>
      <c r="U12" s="24"/>
      <c r="V12" s="25"/>
    </row>
    <row r="13" spans="1:22" ht="50.45" customHeight="1" thickTop="1" thickBot="1" x14ac:dyDescent="0.3">
      <c r="B13" s="104" t="s">
        <v>29</v>
      </c>
      <c r="C13" s="104"/>
      <c r="D13" s="104"/>
      <c r="E13" s="104"/>
      <c r="F13" s="104"/>
      <c r="G13" s="104"/>
      <c r="H13" s="104"/>
      <c r="I13" s="26"/>
      <c r="L13" s="9"/>
      <c r="M13" s="9"/>
      <c r="N13" s="9"/>
      <c r="O13" s="27"/>
      <c r="P13" s="27"/>
      <c r="Q13" s="28">
        <f>SUM(P7:P10)</f>
        <v>68100</v>
      </c>
      <c r="R13" s="97">
        <f>SUM(S7:S10)</f>
        <v>0</v>
      </c>
      <c r="S13" s="98"/>
      <c r="T13" s="99"/>
    </row>
    <row r="14" spans="1:22" ht="15.75" thickTop="1" x14ac:dyDescent="0.25">
      <c r="B14" s="96" t="s">
        <v>30</v>
      </c>
      <c r="C14" s="96"/>
      <c r="D14" s="96"/>
      <c r="E14" s="96"/>
      <c r="F14" s="96"/>
      <c r="G14" s="96"/>
      <c r="H14" s="9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95"/>
      <c r="H15" s="9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95"/>
      <c r="H16" s="9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95"/>
      <c r="H17" s="9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95"/>
      <c r="H18" s="9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5"/>
      <c r="H20" s="9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5"/>
      <c r="H21" s="9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5"/>
      <c r="H22" s="9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5"/>
      <c r="H23" s="9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5"/>
      <c r="H24" s="9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5"/>
      <c r="H25" s="9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5"/>
      <c r="H26" s="9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5"/>
      <c r="H27" s="9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5"/>
      <c r="H28" s="9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5"/>
      <c r="H29" s="9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5"/>
      <c r="H30" s="9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5"/>
      <c r="H31" s="9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5"/>
      <c r="H32" s="9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5"/>
      <c r="H33" s="9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5"/>
      <c r="H34" s="9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5"/>
      <c r="H35" s="9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5"/>
      <c r="H36" s="9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5"/>
      <c r="H37" s="9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5"/>
      <c r="H38" s="9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5"/>
      <c r="H39" s="9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5"/>
      <c r="H40" s="9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5"/>
      <c r="H41" s="9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5"/>
      <c r="H42" s="9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5"/>
      <c r="H43" s="9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5"/>
      <c r="H44" s="9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5"/>
      <c r="H45" s="9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5"/>
      <c r="H46" s="9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5"/>
      <c r="H47" s="9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5"/>
      <c r="H48" s="9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5"/>
      <c r="H49" s="9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5"/>
      <c r="H50" s="9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5"/>
      <c r="H51" s="9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5"/>
      <c r="H52" s="9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5"/>
      <c r="H53" s="9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5"/>
      <c r="H54" s="9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5"/>
      <c r="H55" s="9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5"/>
      <c r="H56" s="9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5"/>
      <c r="H57" s="9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5"/>
      <c r="H58" s="9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5"/>
      <c r="H59" s="9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5"/>
      <c r="H60" s="9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5"/>
      <c r="H61" s="9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5"/>
      <c r="H62" s="9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5"/>
      <c r="H63" s="9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5"/>
      <c r="H64" s="9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5"/>
      <c r="H65" s="9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5"/>
      <c r="H66" s="9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5"/>
      <c r="H67" s="9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5"/>
      <c r="H68" s="9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5"/>
      <c r="H69" s="9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5"/>
      <c r="H70" s="9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5"/>
      <c r="H71" s="9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5"/>
      <c r="H72" s="9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5"/>
      <c r="H73" s="9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5"/>
      <c r="H74" s="9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5"/>
      <c r="H75" s="9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5"/>
      <c r="H76" s="9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5"/>
      <c r="H77" s="9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5"/>
      <c r="H78" s="9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5"/>
      <c r="H79" s="9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5"/>
      <c r="H80" s="9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5"/>
      <c r="H81" s="9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5"/>
      <c r="H82" s="9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5"/>
      <c r="H83" s="9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5"/>
      <c r="H84" s="9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5"/>
      <c r="H85" s="9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5"/>
      <c r="H86" s="9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5"/>
      <c r="H87" s="9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5"/>
      <c r="H88" s="9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5"/>
      <c r="H89" s="9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5"/>
      <c r="H90" s="9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5"/>
      <c r="H91" s="9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5"/>
      <c r="H92" s="9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5"/>
      <c r="H93" s="9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5"/>
      <c r="H94" s="9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5"/>
      <c r="H95" s="9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5"/>
      <c r="H96" s="9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5"/>
      <c r="H97" s="9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5"/>
      <c r="H98" s="9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5"/>
      <c r="H99" s="95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9UCKSU9RVAmlP7xHwsPYp33hX3it84h5FBsgM77IOHAmZhwHXT5YqNQ1jaYkZ1hjJxc0egOuMTM6u0OlJH3qIg==" saltValue="nxqOM94hUArvtsD33kFhkw==" spinCount="100000" sheet="1" objects="1" scenarios="1"/>
  <mergeCells count="15">
    <mergeCell ref="N7:N9"/>
    <mergeCell ref="L8:L9"/>
    <mergeCell ref="B1:D1"/>
    <mergeCell ref="G5:H5"/>
    <mergeCell ref="I7:I9"/>
    <mergeCell ref="J7:J9"/>
    <mergeCell ref="K7:K9"/>
    <mergeCell ref="O7:O9"/>
    <mergeCell ref="U7:U9"/>
    <mergeCell ref="M7:M9"/>
    <mergeCell ref="B14:G14"/>
    <mergeCell ref="R13:T13"/>
    <mergeCell ref="R12:T12"/>
    <mergeCell ref="B12:G12"/>
    <mergeCell ref="B13:H13"/>
  </mergeCells>
  <conditionalFormatting sqref="D7:D10 B7:B10">
    <cfRule type="containsBlanks" dxfId="7" priority="76">
      <formula>LEN(TRIM(B7))=0</formula>
    </cfRule>
  </conditionalFormatting>
  <conditionalFormatting sqref="B7:B10">
    <cfRule type="cellIs" dxfId="6" priority="73" operator="greaterThanOrEqual">
      <formula>1</formula>
    </cfRule>
  </conditionalFormatting>
  <conditionalFormatting sqref="T7:T10">
    <cfRule type="cellIs" dxfId="5" priority="60" operator="equal">
      <formula>"VYHOVUJE"</formula>
    </cfRule>
  </conditionalFormatting>
  <conditionalFormatting sqref="T7:T10">
    <cfRule type="cellIs" dxfId="4" priority="59" operator="equal">
      <formula>"NEVYHOVUJE"</formula>
    </cfRule>
  </conditionalFormatting>
  <conditionalFormatting sqref="G7:H10 R7:R10">
    <cfRule type="containsBlanks" dxfId="3" priority="53">
      <formula>LEN(TRIM(G7))=0</formula>
    </cfRule>
  </conditionalFormatting>
  <conditionalFormatting sqref="G7:H10 R7:R10">
    <cfRule type="notContainsBlanks" dxfId="2" priority="51">
      <formula>LEN(TRIM(G7))&gt;0</formula>
    </cfRule>
  </conditionalFormatting>
  <conditionalFormatting sqref="G7:H10 R7:R10">
    <cfRule type="notContainsBlanks" dxfId="1" priority="50">
      <formula>LEN(TRIM(G7))&gt;0</formula>
    </cfRule>
  </conditionalFormatting>
  <conditionalFormatting sqref="G7:H10">
    <cfRule type="notContainsBlanks" dxfId="0" priority="49">
      <formula>LEN(TRIM(G7))&gt;0</formula>
    </cfRule>
  </conditionalFormatting>
  <dataValidations count="2">
    <dataValidation type="list" allowBlank="1" showInputMessage="1" showErrorMessage="1" sqref="J7 J10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2022-10-12T07:05:39Z</dcterms:modified>
</cp:coreProperties>
</file>