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mc:AlternateContent xmlns:mc="http://schemas.openxmlformats.org/markup-compatibility/2006">
    <mc:Choice Requires="x15">
      <x15ac:absPath xmlns:x15ac="http://schemas.microsoft.com/office/spreadsheetml/2010/11/ac" url="D:\DNS\DNS-do_ALFRESCA\2022-KP\KP-(II.)-062-2022\2-vyzva\vyzva-podpurne dokumenty\"/>
    </mc:Choice>
  </mc:AlternateContent>
  <xr:revisionPtr revIDLastSave="0" documentId="8_{2D771222-79AB-4E13-9D69-46897F9D4CD3}"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KP!$A$6:$T$35</definedName>
    <definedName name="_xlnm.Print_Area" localSheetId="0">KP!$A$1:$U$39</definedName>
  </definedNames>
  <calcPr calcId="191029"/>
</workbook>
</file>

<file path=xl/calcChain.xml><?xml version="1.0" encoding="utf-8"?>
<calcChain xmlns="http://schemas.openxmlformats.org/spreadsheetml/2006/main">
  <c r="J35" i="1" l="1"/>
  <c r="K35" i="1" l="1"/>
  <c r="G35"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38" i="1" l="1"/>
  <c r="I38" i="1"/>
</calcChain>
</file>

<file path=xl/sharedStrings.xml><?xml version="1.0" encoding="utf-8"?>
<sst xmlns="http://schemas.openxmlformats.org/spreadsheetml/2006/main" count="125" uniqueCount="92">
  <si>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</si>
  <si>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</si>
  <si>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</si>
  <si>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</si>
  <si>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</si>
  <si>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</si>
  <si>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</si>
  <si>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</si>
  <si>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</si>
  <si>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</si>
  <si>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</si>
  <si>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</si>
  <si>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</si>
  <si>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</si>
  <si>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</si>
  <si>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</si>
  <si>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</si>
  <si>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</si>
  <si>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</si>
  <si>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</si>
  <si>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</si>
  <si>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</si>
  <si>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</si>
  <si>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</si>
  <si>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</si>
  <si>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</si>
  <si>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</si>
  <si>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062 - 2022</t>
  </si>
  <si>
    <t>Euroobal A4 - hladký</t>
  </si>
  <si>
    <t>bal</t>
  </si>
  <si>
    <t>Čiré, min. 45 mic., balení 100 ks.</t>
  </si>
  <si>
    <t>Nezávěsné hladké PVC obaly, vkládání na šířku i na výšku, min. 150 mic, min. 10 ks v balení.</t>
  </si>
  <si>
    <t xml:space="preserve">Papír kancelářský A4 kvalita"B"  </t>
  </si>
  <si>
    <t>Lepicí tyčinka  min. 20g</t>
  </si>
  <si>
    <t>ks</t>
  </si>
  <si>
    <t>Vysoká lepicí síla a okamžitá přilnavost. Vhodné na  papír, karton, nevysychá, neobsahuje rozpouštědla.</t>
  </si>
  <si>
    <t>Stíratelný, světlostálý, kulatý, vláknový hrot, šíře stopy 2,5 mm, ventilační uzávěr. Na bílé tabule, sklo, PVC, porcelán.</t>
  </si>
  <si>
    <t>Popisovač tabulový 2,5 mm - sada 4ks</t>
  </si>
  <si>
    <t>sada</t>
  </si>
  <si>
    <t>Sešívačka min.20listů</t>
  </si>
  <si>
    <t>Sešití min. 20 listů, spojovače 24/6, celokovová nebo kovová + pevný plast.</t>
  </si>
  <si>
    <t xml:space="preserve">Spojovače 24/6  </t>
  </si>
  <si>
    <t>Vysoce kvalitní pozinkované spojovače, min. 1000 ks v balení.</t>
  </si>
  <si>
    <t>Korekční strojek 4,2 včetně vyměnitelné náplně</t>
  </si>
  <si>
    <t>Korekční strojek pro opakované použití, s vyměnitelnou náplní, návin min. 10 m, korekce na běžném i faxovém papíře, náplň kryje okamžitě, nezanechává stopy či skvrny na fotokopiích.</t>
  </si>
  <si>
    <t xml:space="preserve">Jmenovka s klipem na šířku </t>
  </si>
  <si>
    <t>Klip se spínacím špendlíkem, formát 57 x 92 mm, čiré PVC, možnost vložit vlastní vizitku, min. 50 ks v balení.</t>
  </si>
  <si>
    <t>Rozlišovač plastový Maxi -  5 barev</t>
  </si>
  <si>
    <t>Listy v různých barvách, popisovatelný titulní list, vhodný pro dokumenty A4 v zakládacích obalech, min. 5 listů / balení.</t>
  </si>
  <si>
    <t>Rozlišovač plastový Maxi - 10 barev</t>
  </si>
  <si>
    <t>Listy v různých barvách, popisovatelný titulní list, vhodný pro dokumenty A4 v zakládacích obalech, min. 10 listů/ balení.</t>
  </si>
  <si>
    <t>Euroobal A4 - rozšířený</t>
  </si>
  <si>
    <t>Formát A4 rozšířený na 220 mm, typ otvírání „U“, rozměr 220 x 300 mm, kapacita až 70 listů, polypropylen, tloušťka min. 50 mic., balení min. 50 ks.</t>
  </si>
  <si>
    <t>Průhledné čiré krycí desky min. 200 mic, přední strana, formát A4,min. 100ks/bal.</t>
  </si>
  <si>
    <t>Obálky pro kroužkovou perfovazbu, formát A4, karton 250 g, povrchová úprava imitace kůže, min. 100 ks v balení.</t>
  </si>
  <si>
    <t xml:space="preserve">Papír kancelářský A3 kvalita"B"  </t>
  </si>
  <si>
    <t xml:space="preserve">Papír kancelářský A4 kvalita "A" </t>
  </si>
  <si>
    <t>Obálky C5 162 x 229 mm</t>
  </si>
  <si>
    <t>Samolepící, 1 bal/50ks</t>
  </si>
  <si>
    <t>Obálky DL 110 x 220 mm - bez okénka</t>
  </si>
  <si>
    <t>Samolepicí, 1 bal/50ks.</t>
  </si>
  <si>
    <t>Obálky B4 , 250 x 353 mm</t>
  </si>
  <si>
    <t>Samolepící bílé.</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</si>
  <si>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</si>
  <si>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</si>
  <si>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Transparentní lepicí páska vhodná do stolních odvíječů, šíře 19 mm, návin min. 30 m.</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</si>
  <si>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</si>
  <si>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</si>
  <si>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</si>
  <si>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Stojánek na dopisy</t>
  </si>
  <si>
    <t>Drátěný stojánek na obálky, 3 přihrátky - černý.</t>
  </si>
  <si>
    <t>Čistič na bílé tabule</t>
  </si>
  <si>
    <t>Čistič s rozprašovačem, rychlé a efektivní čištění bílých tabulí, odstraňuje popisovače, min. 250 ml.</t>
  </si>
  <si>
    <t>Rychlouzavírací sáčky 12x17</t>
  </si>
  <si>
    <t>Min. 100 ks v balení.</t>
  </si>
  <si>
    <t>Rychlouzavírací sáčky 15x22</t>
  </si>
  <si>
    <t>PS-NL - Vladislava Ottová,
Tel.: 37763 1332,
 E-mail: ottova@ps.zcu.cz</t>
  </si>
  <si>
    <t>Univerzitní 22,
301 00 Plzeň,
budova Fakulty strojní - Centrální sklad,
místnost UU 012</t>
  </si>
  <si>
    <t>KKE - Michaela Vacková, 
Tel.: 37763 8103,
E-mail: mvackova@fst.zcu.cz</t>
  </si>
  <si>
    <t>Univerzitní 22, 
301 00 Plzeň,
Fakulta strojní - Katedra energetických strojů a zařízení,
místnost UK 709</t>
  </si>
  <si>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</si>
  <si>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Stíratelný, světlostálý, kulatý, vláknový hrot, šíře stopy 2,5 mm, ventilační uzávěr. Na bílé tabule, sklo, PVC, porcelán. 
Sada 4 ks.</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</si>
  <si>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</si>
  <si>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Desky zadní pro kroužkovou vazbu - </t>
    </r>
    <r>
      <rPr>
        <b/>
        <sz val="11"/>
        <rFont val="Calibri"/>
        <family val="2"/>
        <charset val="238"/>
      </rPr>
      <t>bílé</t>
    </r>
  </si>
  <si>
    <r>
      <t xml:space="preserve">Gramáž 80 ±2; tloušťka 160 ±3; vlhkost 3,9-5,3%; opacita min. 90; bělost 151 ± CIE; hrubost dle Bendsena 200 ±50 cm3/min; permeabilita &lt;1250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</si>
  <si>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Obaly "L" A4 - čiré</t>
  </si>
  <si>
    <r>
      <t xml:space="preserve">Popisovač tabulový  2,5 mm - </t>
    </r>
    <r>
      <rPr>
        <b/>
        <sz val="11"/>
        <rFont val="Calibri"/>
        <family val="2"/>
        <charset val="238"/>
      </rPr>
      <t>40x černý, 20x modrý</t>
    </r>
  </si>
  <si>
    <r>
      <t>Desky přední pro kroužkovou vazbu -</t>
    </r>
    <r>
      <rPr>
        <b/>
        <sz val="11"/>
        <rFont val="Calibri"/>
        <family val="2"/>
        <charset val="238"/>
      </rPr>
      <t xml:space="preserve"> čiré</t>
    </r>
  </si>
  <si>
    <r>
      <t>Gelové pero 0,5 mm -</t>
    </r>
    <r>
      <rPr>
        <b/>
        <sz val="11"/>
        <rFont val="Calibri"/>
        <family val="2"/>
        <charset val="238"/>
      </rPr>
      <t xml:space="preserve"> červená barva</t>
    </r>
  </si>
  <si>
    <t xml:space="preserve">Lepící páska do stolních odvíječů - náplň 19 mm </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</si>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</sst>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color rgb="FF000000"/>
      <name val="Calibri"/>
      <family val="2"/>
      <charset val="238"/>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3">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xf numFmtId="0" fontId="1" fillId="0" borderId="0"/>
    <xf numFmtId="0" fontId="1" fillId="0" borderId="0"/>
  </cellStyleXfs>
  <cellXfs count="134">
    <xf numFmtId="0" fontId="0" fillId="0" borderId="0" xfId="0"/>
    <xf numFmtId="0" fontId="26" fillId="0" borderId="0" xfId="8" applyFont="1" applyFill="1" applyBorder="1" applyAlignment="1" applyProtection="1">
      <alignment horizontal="center" vertical="center" wrapText="1"/>
    </xf>
    <xf numFmtId="0" fontId="26" fillId="0" borderId="21" xfId="8" applyFont="1" applyFill="1" applyBorder="1" applyAlignment="1" applyProtection="1">
      <alignment horizontal="center" vertical="center" wrapText="1"/>
    </xf>
    <xf numFmtId="0" fontId="1" fillId="2" borderId="22" xfId="8" applyFill="1" applyBorder="1" applyAlignment="1" applyProtection="1">
      <alignment horizontal="center" vertical="center" wrapText="1"/>
    </xf>
    <xf numFmtId="0" fontId="1" fillId="2" borderId="23" xfId="8" applyFill="1" applyBorder="1" applyAlignment="1" applyProtection="1">
      <alignment horizontal="center" vertical="center" wrapText="1"/>
    </xf>
    <xf numFmtId="0" fontId="1" fillId="2" borderId="25" xfId="8" applyFill="1" applyBorder="1" applyAlignment="1" applyProtection="1">
      <alignment horizontal="center" vertical="center" wrapText="1"/>
    </xf>
    <xf numFmtId="0" fontId="1" fillId="2" borderId="26" xfId="8" applyFill="1" applyBorder="1" applyAlignment="1" applyProtection="1">
      <alignment horizontal="center" vertical="center" wrapText="1"/>
    </xf>
    <xf numFmtId="0" fontId="12" fillId="0" borderId="24" xfId="8" applyNumberFormat="1" applyFont="1" applyBorder="1" applyAlignment="1" applyProtection="1">
      <alignment horizontal="center" vertical="center" wrapText="1"/>
    </xf>
    <xf numFmtId="0" fontId="12" fillId="0" borderId="0" xfId="8" applyNumberFormat="1" applyFont="1" applyBorder="1" applyAlignment="1" applyProtection="1">
      <alignment horizontal="center" vertical="center" wrapText="1"/>
    </xf>
    <xf numFmtId="0" fontId="0" fillId="0" borderId="0" xfId="0" applyProtection="1"/>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14" fillId="0" borderId="0" xfId="0" applyFont="1" applyAlignment="1" applyProtection="1">
      <alignment vertical="center" wrapText="1"/>
    </xf>
    <xf numFmtId="0" fontId="18" fillId="0" borderId="0" xfId="0" applyFont="1" applyAlignment="1" applyProtection="1">
      <alignment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6" fillId="3" borderId="2" xfId="0" applyFont="1" applyFill="1" applyBorder="1" applyAlignment="1" applyProtection="1">
      <alignment horizontal="center" vertical="center" textRotation="90" wrapText="1"/>
    </xf>
    <xf numFmtId="0" fontId="16" fillId="3" borderId="3"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6" fillId="3" borderId="28" xfId="0" applyFont="1" applyFill="1" applyBorder="1" applyAlignment="1" applyProtection="1">
      <alignment horizontal="center" vertical="center" wrapText="1"/>
    </xf>
    <xf numFmtId="0" fontId="0" fillId="0" borderId="27"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3"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1" fillId="0" borderId="6" xfId="1" applyFont="1" applyFill="1" applyBorder="1" applyAlignment="1" applyProtection="1">
      <alignment horizontal="center" vertical="center" wrapText="1"/>
    </xf>
    <xf numFmtId="0" fontId="21"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7"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0" borderId="13"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9" fillId="0" borderId="13"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3"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1" fillId="0" borderId="8" xfId="1" applyFont="1" applyFill="1" applyBorder="1" applyAlignment="1" applyProtection="1">
      <alignment horizontal="center" vertical="center" wrapText="1"/>
    </xf>
    <xf numFmtId="0" fontId="21"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7"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14" xfId="0" applyFon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9" fillId="0" borderId="14"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12" fillId="0" borderId="14" xfId="0" applyFont="1"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3" fontId="0" fillId="0" borderId="18" xfId="0" applyNumberFormat="1" applyFill="1" applyBorder="1" applyAlignment="1" applyProtection="1">
      <alignment horizontal="center" vertical="center" wrapText="1"/>
    </xf>
    <xf numFmtId="0" fontId="23" fillId="0" borderId="19" xfId="1"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21" fillId="0" borderId="19" xfId="1" applyFont="1" applyFill="1" applyBorder="1" applyAlignment="1" applyProtection="1">
      <alignment horizontal="center" vertical="center" wrapText="1"/>
    </xf>
    <xf numFmtId="0" fontId="21" fillId="0" borderId="19" xfId="5" applyFont="1" applyFill="1" applyBorder="1" applyAlignment="1" applyProtection="1">
      <alignment horizontal="left" vertical="center" wrapText="1" indent="1"/>
    </xf>
    <xf numFmtId="164" fontId="0" fillId="0" borderId="19" xfId="0" applyNumberFormat="1" applyFill="1" applyBorder="1" applyAlignment="1" applyProtection="1">
      <alignment horizontal="right" vertical="center" indent="1"/>
    </xf>
    <xf numFmtId="164" fontId="17" fillId="0" borderId="19" xfId="0"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3" fillId="0" borderId="20" xfId="0" applyFont="1"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12" fillId="0" borderId="20" xfId="0" applyFont="1"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3" fontId="0" fillId="0" borderId="17" xfId="0" applyNumberFormat="1" applyFill="1" applyBorder="1" applyAlignment="1" applyProtection="1">
      <alignment horizontal="center" vertical="center" wrapText="1"/>
    </xf>
    <xf numFmtId="0" fontId="23" fillId="0" borderId="15" xfId="1"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21" fillId="0" borderId="15" xfId="1" applyFont="1" applyFill="1" applyBorder="1" applyAlignment="1" applyProtection="1">
      <alignment horizontal="center" vertical="center" wrapText="1"/>
    </xf>
    <xf numFmtId="0" fontId="21" fillId="0" borderId="15" xfId="5" applyFont="1" applyFill="1" applyBorder="1" applyAlignment="1" applyProtection="1">
      <alignment horizontal="left" vertical="center" wrapText="1" indent="1"/>
    </xf>
    <xf numFmtId="164" fontId="0" fillId="0" borderId="15" xfId="0" applyNumberFormat="1" applyFill="1" applyBorder="1" applyAlignment="1" applyProtection="1">
      <alignment horizontal="right" vertical="center" indent="1"/>
    </xf>
    <xf numFmtId="164" fontId="17" fillId="0"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11"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5" fillId="0" borderId="8" xfId="0" applyFont="1" applyFill="1" applyBorder="1" applyAlignment="1" applyProtection="1">
      <alignment horizontal="left" vertical="center" wrapText="1" indent="1"/>
    </xf>
    <xf numFmtId="0" fontId="4" fillId="0" borderId="8" xfId="0" applyFont="1" applyFill="1" applyBorder="1" applyAlignment="1" applyProtection="1">
      <alignment horizontal="left" vertical="center" wrapText="1" indent="1"/>
    </xf>
    <xf numFmtId="3" fontId="0" fillId="0" borderId="11" xfId="0" applyNumberFormat="1" applyFill="1" applyBorder="1" applyAlignment="1" applyProtection="1">
      <alignment horizontal="center" vertical="center" wrapText="1"/>
    </xf>
    <xf numFmtId="0" fontId="11" fillId="0" borderId="9" xfId="0"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6" fillId="0" borderId="9" xfId="0"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4" fontId="17" fillId="0"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0" fillId="0" borderId="10"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3" borderId="2"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2" xfId="0" applyNumberFormat="1" applyFont="1" applyBorder="1" applyAlignment="1" applyProtection="1">
      <alignment horizontal="center" vertical="center"/>
    </xf>
    <xf numFmtId="164" fontId="10"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7" fillId="2" borderId="6" xfId="0" applyNumberFormat="1" applyFont="1" applyFill="1" applyBorder="1" applyAlignment="1" applyProtection="1">
      <alignment horizontal="right" vertical="center" wrapText="1" indent="1"/>
      <protection locked="0"/>
    </xf>
    <xf numFmtId="164" fontId="17" fillId="2" borderId="8" xfId="0" applyNumberFormat="1" applyFont="1" applyFill="1" applyBorder="1" applyAlignment="1" applyProtection="1">
      <alignment horizontal="right" vertical="center" wrapText="1" indent="1"/>
      <protection locked="0"/>
    </xf>
    <xf numFmtId="164" fontId="17" fillId="2" borderId="19" xfId="0" applyNumberFormat="1" applyFont="1" applyFill="1" applyBorder="1" applyAlignment="1" applyProtection="1">
      <alignment horizontal="right" vertical="center" wrapText="1" indent="1"/>
      <protection locked="0"/>
    </xf>
    <xf numFmtId="164" fontId="17" fillId="2" borderId="15" xfId="0" applyNumberFormat="1" applyFont="1" applyFill="1" applyBorder="1" applyAlignment="1" applyProtection="1">
      <alignment horizontal="right" vertical="center" wrapText="1" indent="1"/>
      <protection locked="0"/>
    </xf>
    <xf numFmtId="164" fontId="17" fillId="2" borderId="9" xfId="0" applyNumberFormat="1" applyFont="1" applyFill="1" applyBorder="1" applyAlignment="1" applyProtection="1">
      <alignment horizontal="right" vertical="center" wrapText="1" indent="1"/>
      <protection locked="0"/>
    </xf>
  </cellXfs>
  <cellStyles count="10">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3" xfId="9" xr:uid="{00000000-0005-0000-0000-000001000000}"/>
    <cellStyle name="normální 3 4" xfId="6" xr:uid="{8E8768C0-FD62-4D08-BE45-93E29188E3F9}"/>
    <cellStyle name="Normální 4" xfId="2" xr:uid="{00000000-0005-0000-0000-000030000000}"/>
    <cellStyle name="Normální 5" xfId="8" xr:uid="{00000000-0005-0000-0000-000036000000}"/>
  </cellStyles>
  <dxfs count="12">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85"/>
  <sheetViews>
    <sheetView showGridLines="0" tabSelected="1" zoomScale="55" zoomScaleNormal="55" workbookViewId="0"/>
  </sheetViews>
  <sheetFormatPr defaultRowHeight="14.5" x14ac:dyDescent="0.35"/>
  <cols>
    <col min="1" max="1" width="2.7265625" style="9" bestFit="1" customWidth="1"/>
    <col min="2" max="2" width="5.54296875" style="9" bestFit="1" customWidth="1"/>
    <col min="3" max="3" width="57.1796875" style="13" customWidth="1"/>
    <col min="4" max="4" width="12.453125" style="128" customWidth="1"/>
    <col min="5" max="5" width="11.1796875" style="12" customWidth="1"/>
    <col min="6" max="6" width="112.7265625" style="13" customWidth="1"/>
    <col min="7" max="7" width="17.7265625" style="13" hidden="1" customWidth="1"/>
    <col min="8" max="8" width="24" style="9" customWidth="1"/>
    <col min="9" max="9" width="22.7265625" style="9" customWidth="1"/>
    <col min="10" max="10" width="20.54296875" style="9" bestFit="1" customWidth="1"/>
    <col min="11" max="11" width="19.54296875" style="9" bestFit="1" customWidth="1"/>
    <col min="12" max="12" width="15.26953125" style="9" customWidth="1"/>
    <col min="13" max="13" width="19" style="9" bestFit="1" customWidth="1"/>
    <col min="14" max="14" width="28.26953125" style="9" hidden="1" customWidth="1"/>
    <col min="15" max="15" width="21.54296875" style="9" hidden="1" customWidth="1"/>
    <col min="16" max="16" width="32.1796875" style="9" customWidth="1"/>
    <col min="17" max="17" width="39.7265625" style="9" customWidth="1"/>
    <col min="18" max="18" width="28.26953125" style="9" customWidth="1"/>
    <col min="19" max="19" width="17.54296875" style="9" hidden="1" customWidth="1"/>
    <col min="20" max="20" width="36.453125" style="14" customWidth="1"/>
    <col min="21" max="21" width="2.90625" style="9" customWidth="1"/>
    <col min="22" max="16384" width="8.7265625" style="9"/>
  </cols>
  <sheetData>
    <row r="1" spans="1:21" ht="38.25" customHeight="1" x14ac:dyDescent="0.35">
      <c r="B1" s="10" t="s">
        <v>27</v>
      </c>
      <c r="C1" s="11"/>
      <c r="D1" s="11"/>
    </row>
    <row r="2" spans="1:21" ht="20.149999999999999" customHeight="1" x14ac:dyDescent="0.35">
      <c r="C2" s="9"/>
      <c r="D2" s="15"/>
      <c r="E2" s="16"/>
      <c r="F2" s="17"/>
      <c r="G2" s="17"/>
      <c r="H2" s="17"/>
      <c r="I2" s="17"/>
      <c r="K2" s="18"/>
      <c r="L2" s="18"/>
      <c r="M2" s="18"/>
      <c r="N2" s="18"/>
      <c r="O2" s="18"/>
      <c r="P2" s="18"/>
      <c r="Q2" s="18"/>
      <c r="R2" s="18"/>
      <c r="S2" s="19"/>
      <c r="T2" s="20"/>
    </row>
    <row r="3" spans="1:21" ht="20.149999999999999" customHeight="1" x14ac:dyDescent="0.35">
      <c r="B3" s="1" t="s">
        <v>90</v>
      </c>
      <c r="C3" s="2"/>
      <c r="D3" s="3" t="s">
        <v>0</v>
      </c>
      <c r="E3" s="4"/>
      <c r="F3" s="7" t="s">
        <v>91</v>
      </c>
      <c r="G3" s="8"/>
      <c r="H3" s="8"/>
      <c r="I3" s="21"/>
      <c r="J3" s="21"/>
      <c r="K3" s="21"/>
      <c r="M3" s="22"/>
      <c r="N3" s="22"/>
      <c r="O3" s="22"/>
      <c r="P3" s="18"/>
      <c r="Q3" s="18"/>
      <c r="R3" s="18"/>
    </row>
    <row r="4" spans="1:21" ht="20.149999999999999" customHeight="1" thickBot="1" x14ac:dyDescent="0.4">
      <c r="B4" s="1"/>
      <c r="C4" s="2"/>
      <c r="D4" s="5"/>
      <c r="E4" s="6"/>
      <c r="F4" s="7"/>
      <c r="G4" s="8"/>
      <c r="H4" s="8"/>
      <c r="I4" s="18"/>
      <c r="K4" s="18"/>
      <c r="L4" s="18"/>
      <c r="M4" s="18"/>
      <c r="N4" s="18"/>
      <c r="O4" s="18"/>
      <c r="P4" s="18"/>
      <c r="Q4" s="18"/>
      <c r="R4" s="18"/>
    </row>
    <row r="5" spans="1:21" ht="34.5" customHeight="1" thickBot="1" x14ac:dyDescent="0.4">
      <c r="B5" s="23"/>
      <c r="C5" s="24"/>
      <c r="D5" s="25"/>
      <c r="E5" s="25"/>
      <c r="F5" s="17"/>
      <c r="G5" s="26"/>
      <c r="I5" s="27" t="s">
        <v>0</v>
      </c>
      <c r="T5" s="28"/>
    </row>
    <row r="6" spans="1:21" ht="69" customHeight="1" thickTop="1" thickBot="1" x14ac:dyDescent="0.4">
      <c r="A6" s="29"/>
      <c r="B6" s="30" t="s">
        <v>1</v>
      </c>
      <c r="C6" s="31" t="s">
        <v>11</v>
      </c>
      <c r="D6" s="31" t="s">
        <v>2</v>
      </c>
      <c r="E6" s="31" t="s">
        <v>12</v>
      </c>
      <c r="F6" s="31" t="s">
        <v>13</v>
      </c>
      <c r="G6" s="31" t="s">
        <v>14</v>
      </c>
      <c r="H6" s="31" t="s">
        <v>3</v>
      </c>
      <c r="I6" s="32" t="s">
        <v>4</v>
      </c>
      <c r="J6" s="33" t="s">
        <v>5</v>
      </c>
      <c r="K6" s="33" t="s">
        <v>6</v>
      </c>
      <c r="L6" s="31" t="s">
        <v>15</v>
      </c>
      <c r="M6" s="31" t="s">
        <v>16</v>
      </c>
      <c r="N6" s="31" t="s">
        <v>24</v>
      </c>
      <c r="O6" s="31" t="s">
        <v>17</v>
      </c>
      <c r="P6" s="33" t="s">
        <v>18</v>
      </c>
      <c r="Q6" s="31" t="s">
        <v>19</v>
      </c>
      <c r="R6" s="31" t="s">
        <v>20</v>
      </c>
      <c r="S6" s="31" t="s">
        <v>21</v>
      </c>
      <c r="T6" s="34" t="s">
        <v>22</v>
      </c>
      <c r="U6" s="35"/>
    </row>
    <row r="7" spans="1:21" ht="20.25" customHeight="1" thickTop="1" x14ac:dyDescent="0.35">
      <c r="A7" s="36"/>
      <c r="B7" s="37">
        <v>1</v>
      </c>
      <c r="C7" s="38" t="s">
        <v>28</v>
      </c>
      <c r="D7" s="39">
        <v>10</v>
      </c>
      <c r="E7" s="40" t="s">
        <v>29</v>
      </c>
      <c r="F7" s="41" t="s">
        <v>30</v>
      </c>
      <c r="G7" s="42">
        <f t="shared" ref="G7:G35" si="0">D7*H7</f>
        <v>950</v>
      </c>
      <c r="H7" s="43">
        <v>95</v>
      </c>
      <c r="I7" s="129"/>
      <c r="J7" s="44">
        <f t="shared" ref="J7:J34" si="1">D7*I7</f>
        <v>0</v>
      </c>
      <c r="K7" s="45" t="str">
        <f t="shared" ref="K7:K34" si="2">IF(ISNUMBER(I7), IF(I7&gt;H7,"NEVYHOVUJE","VYHOVUJE")," ")</f>
        <v xml:space="preserve"> </v>
      </c>
      <c r="L7" s="46" t="s">
        <v>26</v>
      </c>
      <c r="M7" s="47" t="s">
        <v>23</v>
      </c>
      <c r="N7" s="48"/>
      <c r="O7" s="48"/>
      <c r="P7" s="49" t="s">
        <v>76</v>
      </c>
      <c r="Q7" s="49" t="s">
        <v>77</v>
      </c>
      <c r="R7" s="50">
        <v>21</v>
      </c>
      <c r="S7" s="48"/>
      <c r="T7" s="51" t="s">
        <v>10</v>
      </c>
      <c r="U7" s="35"/>
    </row>
    <row r="8" spans="1:21" ht="20.25" customHeight="1" x14ac:dyDescent="0.35">
      <c r="A8" s="29"/>
      <c r="B8" s="52">
        <v>2</v>
      </c>
      <c r="C8" s="53" t="s">
        <v>85</v>
      </c>
      <c r="D8" s="54">
        <v>10</v>
      </c>
      <c r="E8" s="55" t="s">
        <v>29</v>
      </c>
      <c r="F8" s="56" t="s">
        <v>31</v>
      </c>
      <c r="G8" s="57">
        <f t="shared" si="0"/>
        <v>400</v>
      </c>
      <c r="H8" s="58">
        <v>40</v>
      </c>
      <c r="I8" s="130"/>
      <c r="J8" s="59">
        <f t="shared" si="1"/>
        <v>0</v>
      </c>
      <c r="K8" s="60" t="str">
        <f t="shared" si="2"/>
        <v xml:space="preserve"> </v>
      </c>
      <c r="L8" s="61"/>
      <c r="M8" s="62"/>
      <c r="N8" s="63"/>
      <c r="O8" s="63"/>
      <c r="P8" s="64"/>
      <c r="Q8" s="64"/>
      <c r="R8" s="65"/>
      <c r="S8" s="63"/>
      <c r="T8" s="66"/>
      <c r="U8" s="35"/>
    </row>
    <row r="9" spans="1:21" ht="66.75" customHeight="1" x14ac:dyDescent="0.35">
      <c r="A9" s="29"/>
      <c r="B9" s="52">
        <v>3</v>
      </c>
      <c r="C9" s="53" t="s">
        <v>32</v>
      </c>
      <c r="D9" s="54">
        <v>200</v>
      </c>
      <c r="E9" s="55" t="s">
        <v>29</v>
      </c>
      <c r="F9" s="56" t="s">
        <v>80</v>
      </c>
      <c r="G9" s="57">
        <f t="shared" si="0"/>
        <v>30000</v>
      </c>
      <c r="H9" s="58">
        <v>150</v>
      </c>
      <c r="I9" s="130"/>
      <c r="J9" s="59">
        <f t="shared" si="1"/>
        <v>0</v>
      </c>
      <c r="K9" s="60" t="str">
        <f t="shared" si="2"/>
        <v xml:space="preserve"> </v>
      </c>
      <c r="L9" s="61"/>
      <c r="M9" s="62"/>
      <c r="N9" s="63"/>
      <c r="O9" s="63"/>
      <c r="P9" s="64"/>
      <c r="Q9" s="64"/>
      <c r="R9" s="65"/>
      <c r="S9" s="63"/>
      <c r="T9" s="66"/>
      <c r="U9" s="35"/>
    </row>
    <row r="10" spans="1:21" ht="18.75" customHeight="1" x14ac:dyDescent="0.35">
      <c r="A10" s="29"/>
      <c r="B10" s="52">
        <v>4</v>
      </c>
      <c r="C10" s="53" t="s">
        <v>33</v>
      </c>
      <c r="D10" s="54">
        <v>10</v>
      </c>
      <c r="E10" s="55" t="s">
        <v>34</v>
      </c>
      <c r="F10" s="56" t="s">
        <v>35</v>
      </c>
      <c r="G10" s="57">
        <f t="shared" si="0"/>
        <v>310</v>
      </c>
      <c r="H10" s="58">
        <v>31</v>
      </c>
      <c r="I10" s="130"/>
      <c r="J10" s="59">
        <f t="shared" si="1"/>
        <v>0</v>
      </c>
      <c r="K10" s="60" t="str">
        <f t="shared" si="2"/>
        <v xml:space="preserve"> </v>
      </c>
      <c r="L10" s="61"/>
      <c r="M10" s="62"/>
      <c r="N10" s="63"/>
      <c r="O10" s="63"/>
      <c r="P10" s="64"/>
      <c r="Q10" s="64"/>
      <c r="R10" s="65"/>
      <c r="S10" s="63"/>
      <c r="T10" s="66"/>
      <c r="U10" s="35"/>
    </row>
    <row r="11" spans="1:21" ht="21" customHeight="1" x14ac:dyDescent="0.35">
      <c r="A11" s="29"/>
      <c r="B11" s="52">
        <v>5</v>
      </c>
      <c r="C11" s="53" t="s">
        <v>86</v>
      </c>
      <c r="D11" s="54">
        <v>60</v>
      </c>
      <c r="E11" s="67" t="s">
        <v>34</v>
      </c>
      <c r="F11" s="68" t="s">
        <v>36</v>
      </c>
      <c r="G11" s="57">
        <f t="shared" si="0"/>
        <v>1020</v>
      </c>
      <c r="H11" s="58">
        <v>17</v>
      </c>
      <c r="I11" s="130"/>
      <c r="J11" s="59">
        <f t="shared" si="1"/>
        <v>0</v>
      </c>
      <c r="K11" s="60" t="str">
        <f t="shared" si="2"/>
        <v xml:space="preserve"> </v>
      </c>
      <c r="L11" s="61"/>
      <c r="M11" s="62"/>
      <c r="N11" s="63"/>
      <c r="O11" s="63"/>
      <c r="P11" s="64"/>
      <c r="Q11" s="64"/>
      <c r="R11" s="65"/>
      <c r="S11" s="63"/>
      <c r="T11" s="66"/>
      <c r="U11" s="35"/>
    </row>
    <row r="12" spans="1:21" ht="34.5" customHeight="1" x14ac:dyDescent="0.35">
      <c r="A12" s="29"/>
      <c r="B12" s="52">
        <v>6</v>
      </c>
      <c r="C12" s="53" t="s">
        <v>37</v>
      </c>
      <c r="D12" s="54">
        <v>10</v>
      </c>
      <c r="E12" s="55" t="s">
        <v>38</v>
      </c>
      <c r="F12" s="56" t="s">
        <v>81</v>
      </c>
      <c r="G12" s="57">
        <f t="shared" si="0"/>
        <v>700</v>
      </c>
      <c r="H12" s="58">
        <v>70</v>
      </c>
      <c r="I12" s="130"/>
      <c r="J12" s="59">
        <f t="shared" si="1"/>
        <v>0</v>
      </c>
      <c r="K12" s="60" t="str">
        <f t="shared" si="2"/>
        <v xml:space="preserve"> </v>
      </c>
      <c r="L12" s="61"/>
      <c r="M12" s="62"/>
      <c r="N12" s="63"/>
      <c r="O12" s="63"/>
      <c r="P12" s="64"/>
      <c r="Q12" s="64"/>
      <c r="R12" s="65"/>
      <c r="S12" s="63"/>
      <c r="T12" s="66"/>
      <c r="U12" s="35"/>
    </row>
    <row r="13" spans="1:21" ht="20.25" customHeight="1" x14ac:dyDescent="0.35">
      <c r="A13" s="29"/>
      <c r="B13" s="52">
        <v>7</v>
      </c>
      <c r="C13" s="53" t="s">
        <v>39</v>
      </c>
      <c r="D13" s="54">
        <v>5</v>
      </c>
      <c r="E13" s="55" t="s">
        <v>34</v>
      </c>
      <c r="F13" s="56" t="s">
        <v>40</v>
      </c>
      <c r="G13" s="57">
        <f t="shared" si="0"/>
        <v>400</v>
      </c>
      <c r="H13" s="58">
        <v>80</v>
      </c>
      <c r="I13" s="130"/>
      <c r="J13" s="59">
        <f t="shared" si="1"/>
        <v>0</v>
      </c>
      <c r="K13" s="60" t="str">
        <f t="shared" si="2"/>
        <v xml:space="preserve"> </v>
      </c>
      <c r="L13" s="61"/>
      <c r="M13" s="62"/>
      <c r="N13" s="63"/>
      <c r="O13" s="63"/>
      <c r="P13" s="64"/>
      <c r="Q13" s="64"/>
      <c r="R13" s="65"/>
      <c r="S13" s="63"/>
      <c r="T13" s="66"/>
      <c r="U13" s="35"/>
    </row>
    <row r="14" spans="1:21" ht="18.75" customHeight="1" x14ac:dyDescent="0.35">
      <c r="A14" s="29"/>
      <c r="B14" s="52">
        <v>8</v>
      </c>
      <c r="C14" s="53" t="s">
        <v>41</v>
      </c>
      <c r="D14" s="54">
        <v>20</v>
      </c>
      <c r="E14" s="55" t="s">
        <v>29</v>
      </c>
      <c r="F14" s="56" t="s">
        <v>42</v>
      </c>
      <c r="G14" s="57">
        <f t="shared" si="0"/>
        <v>260</v>
      </c>
      <c r="H14" s="58">
        <v>13</v>
      </c>
      <c r="I14" s="130"/>
      <c r="J14" s="59">
        <f t="shared" si="1"/>
        <v>0</v>
      </c>
      <c r="K14" s="60" t="str">
        <f t="shared" si="2"/>
        <v xml:space="preserve"> </v>
      </c>
      <c r="L14" s="61"/>
      <c r="M14" s="62"/>
      <c r="N14" s="63"/>
      <c r="O14" s="63"/>
      <c r="P14" s="64"/>
      <c r="Q14" s="64"/>
      <c r="R14" s="65"/>
      <c r="S14" s="63"/>
      <c r="T14" s="66"/>
      <c r="U14" s="35"/>
    </row>
    <row r="15" spans="1:21" ht="39.75" customHeight="1" x14ac:dyDescent="0.35">
      <c r="A15" s="29"/>
      <c r="B15" s="52">
        <v>9</v>
      </c>
      <c r="C15" s="53" t="s">
        <v>43</v>
      </c>
      <c r="D15" s="54">
        <v>10</v>
      </c>
      <c r="E15" s="55" t="s">
        <v>34</v>
      </c>
      <c r="F15" s="56" t="s">
        <v>44</v>
      </c>
      <c r="G15" s="57">
        <f t="shared" si="0"/>
        <v>800</v>
      </c>
      <c r="H15" s="58">
        <v>80</v>
      </c>
      <c r="I15" s="130"/>
      <c r="J15" s="59">
        <f t="shared" si="1"/>
        <v>0</v>
      </c>
      <c r="K15" s="60" t="str">
        <f t="shared" si="2"/>
        <v xml:space="preserve"> </v>
      </c>
      <c r="L15" s="61"/>
      <c r="M15" s="62"/>
      <c r="N15" s="63"/>
      <c r="O15" s="63"/>
      <c r="P15" s="64"/>
      <c r="Q15" s="64"/>
      <c r="R15" s="65"/>
      <c r="S15" s="63"/>
      <c r="T15" s="66"/>
      <c r="U15" s="35"/>
    </row>
    <row r="16" spans="1:21" ht="24.75" customHeight="1" thickBot="1" x14ac:dyDescent="0.4">
      <c r="A16" s="29"/>
      <c r="B16" s="69">
        <v>10</v>
      </c>
      <c r="C16" s="70" t="s">
        <v>45</v>
      </c>
      <c r="D16" s="71">
        <v>6</v>
      </c>
      <c r="E16" s="72" t="s">
        <v>29</v>
      </c>
      <c r="F16" s="73" t="s">
        <v>46</v>
      </c>
      <c r="G16" s="74">
        <f t="shared" si="0"/>
        <v>960</v>
      </c>
      <c r="H16" s="75">
        <v>160</v>
      </c>
      <c r="I16" s="131"/>
      <c r="J16" s="76">
        <f t="shared" si="1"/>
        <v>0</v>
      </c>
      <c r="K16" s="77" t="str">
        <f t="shared" si="2"/>
        <v xml:space="preserve"> </v>
      </c>
      <c r="L16" s="78"/>
      <c r="M16" s="79"/>
      <c r="N16" s="80"/>
      <c r="O16" s="80"/>
      <c r="P16" s="81"/>
      <c r="Q16" s="81"/>
      <c r="R16" s="82"/>
      <c r="S16" s="80"/>
      <c r="T16" s="83"/>
      <c r="U16" s="35"/>
    </row>
    <row r="17" spans="1:21" ht="21" customHeight="1" x14ac:dyDescent="0.35">
      <c r="A17" s="29"/>
      <c r="B17" s="84">
        <v>11</v>
      </c>
      <c r="C17" s="85" t="s">
        <v>47</v>
      </c>
      <c r="D17" s="86">
        <v>1</v>
      </c>
      <c r="E17" s="87" t="s">
        <v>29</v>
      </c>
      <c r="F17" s="88" t="s">
        <v>48</v>
      </c>
      <c r="G17" s="89">
        <f t="shared" si="0"/>
        <v>28</v>
      </c>
      <c r="H17" s="90">
        <v>28</v>
      </c>
      <c r="I17" s="132"/>
      <c r="J17" s="91">
        <f t="shared" si="1"/>
        <v>0</v>
      </c>
      <c r="K17" s="92" t="str">
        <f t="shared" si="2"/>
        <v xml:space="preserve"> </v>
      </c>
      <c r="L17" s="93" t="s">
        <v>26</v>
      </c>
      <c r="M17" s="93" t="s">
        <v>23</v>
      </c>
      <c r="N17" s="63"/>
      <c r="O17" s="63"/>
      <c r="P17" s="93" t="s">
        <v>78</v>
      </c>
      <c r="Q17" s="93" t="s">
        <v>79</v>
      </c>
      <c r="R17" s="65">
        <v>21</v>
      </c>
      <c r="S17" s="63"/>
      <c r="T17" s="66" t="s">
        <v>10</v>
      </c>
      <c r="U17" s="35"/>
    </row>
    <row r="18" spans="1:21" ht="21" customHeight="1" x14ac:dyDescent="0.35">
      <c r="A18" s="29"/>
      <c r="B18" s="52">
        <v>12</v>
      </c>
      <c r="C18" s="53" t="s">
        <v>49</v>
      </c>
      <c r="D18" s="54">
        <v>1</v>
      </c>
      <c r="E18" s="55" t="s">
        <v>29</v>
      </c>
      <c r="F18" s="56" t="s">
        <v>50</v>
      </c>
      <c r="G18" s="57">
        <f t="shared" si="0"/>
        <v>58</v>
      </c>
      <c r="H18" s="58">
        <v>58</v>
      </c>
      <c r="I18" s="130"/>
      <c r="J18" s="59">
        <f t="shared" si="1"/>
        <v>0</v>
      </c>
      <c r="K18" s="60" t="str">
        <f t="shared" si="2"/>
        <v xml:space="preserve"> </v>
      </c>
      <c r="L18" s="93"/>
      <c r="M18" s="93"/>
      <c r="N18" s="63"/>
      <c r="O18" s="63"/>
      <c r="P18" s="94"/>
      <c r="Q18" s="94"/>
      <c r="R18" s="65"/>
      <c r="S18" s="63"/>
      <c r="T18" s="66"/>
      <c r="U18" s="35"/>
    </row>
    <row r="19" spans="1:21" ht="37.5" customHeight="1" x14ac:dyDescent="0.35">
      <c r="A19" s="29"/>
      <c r="B19" s="52">
        <v>13</v>
      </c>
      <c r="C19" s="53" t="s">
        <v>51</v>
      </c>
      <c r="D19" s="54">
        <v>1</v>
      </c>
      <c r="E19" s="55" t="s">
        <v>29</v>
      </c>
      <c r="F19" s="56" t="s">
        <v>52</v>
      </c>
      <c r="G19" s="57">
        <f t="shared" si="0"/>
        <v>80</v>
      </c>
      <c r="H19" s="58">
        <v>80</v>
      </c>
      <c r="I19" s="130"/>
      <c r="J19" s="59">
        <f t="shared" si="1"/>
        <v>0</v>
      </c>
      <c r="K19" s="60" t="str">
        <f t="shared" si="2"/>
        <v xml:space="preserve"> </v>
      </c>
      <c r="L19" s="93"/>
      <c r="M19" s="93"/>
      <c r="N19" s="63"/>
      <c r="O19" s="63"/>
      <c r="P19" s="94"/>
      <c r="Q19" s="94"/>
      <c r="R19" s="65"/>
      <c r="S19" s="63"/>
      <c r="T19" s="66"/>
      <c r="U19" s="35"/>
    </row>
    <row r="20" spans="1:21" ht="20.25" customHeight="1" x14ac:dyDescent="0.35">
      <c r="A20" s="29"/>
      <c r="B20" s="52">
        <v>14</v>
      </c>
      <c r="C20" s="53" t="s">
        <v>87</v>
      </c>
      <c r="D20" s="54">
        <v>1</v>
      </c>
      <c r="E20" s="55" t="s">
        <v>29</v>
      </c>
      <c r="F20" s="56" t="s">
        <v>53</v>
      </c>
      <c r="G20" s="57">
        <f t="shared" si="0"/>
        <v>290</v>
      </c>
      <c r="H20" s="58">
        <v>290</v>
      </c>
      <c r="I20" s="130"/>
      <c r="J20" s="59">
        <f t="shared" si="1"/>
        <v>0</v>
      </c>
      <c r="K20" s="60" t="str">
        <f t="shared" si="2"/>
        <v xml:space="preserve"> </v>
      </c>
      <c r="L20" s="93"/>
      <c r="M20" s="93"/>
      <c r="N20" s="63"/>
      <c r="O20" s="63"/>
      <c r="P20" s="94"/>
      <c r="Q20" s="94"/>
      <c r="R20" s="65"/>
      <c r="S20" s="63"/>
      <c r="T20" s="66"/>
      <c r="U20" s="35"/>
    </row>
    <row r="21" spans="1:21" ht="20.25" customHeight="1" x14ac:dyDescent="0.35">
      <c r="A21" s="29"/>
      <c r="B21" s="52">
        <v>15</v>
      </c>
      <c r="C21" s="53" t="s">
        <v>83</v>
      </c>
      <c r="D21" s="54">
        <v>1</v>
      </c>
      <c r="E21" s="55" t="s">
        <v>29</v>
      </c>
      <c r="F21" s="56" t="s">
        <v>54</v>
      </c>
      <c r="G21" s="57">
        <f t="shared" si="0"/>
        <v>300</v>
      </c>
      <c r="H21" s="58">
        <v>300</v>
      </c>
      <c r="I21" s="130"/>
      <c r="J21" s="59">
        <f t="shared" si="1"/>
        <v>0</v>
      </c>
      <c r="K21" s="60" t="str">
        <f t="shared" si="2"/>
        <v xml:space="preserve"> </v>
      </c>
      <c r="L21" s="93"/>
      <c r="M21" s="93"/>
      <c r="N21" s="63"/>
      <c r="O21" s="63"/>
      <c r="P21" s="94"/>
      <c r="Q21" s="94"/>
      <c r="R21" s="65"/>
      <c r="S21" s="63"/>
      <c r="T21" s="66"/>
      <c r="U21" s="35"/>
    </row>
    <row r="22" spans="1:21" ht="81.75" customHeight="1" x14ac:dyDescent="0.35">
      <c r="A22" s="29"/>
      <c r="B22" s="52">
        <v>16</v>
      </c>
      <c r="C22" s="53" t="s">
        <v>55</v>
      </c>
      <c r="D22" s="54">
        <v>1</v>
      </c>
      <c r="E22" s="55" t="s">
        <v>29</v>
      </c>
      <c r="F22" s="56" t="s">
        <v>84</v>
      </c>
      <c r="G22" s="57">
        <f t="shared" si="0"/>
        <v>270</v>
      </c>
      <c r="H22" s="58">
        <v>270</v>
      </c>
      <c r="I22" s="130"/>
      <c r="J22" s="59">
        <f t="shared" si="1"/>
        <v>0</v>
      </c>
      <c r="K22" s="60" t="str">
        <f t="shared" si="2"/>
        <v xml:space="preserve"> </v>
      </c>
      <c r="L22" s="93"/>
      <c r="M22" s="93"/>
      <c r="N22" s="63"/>
      <c r="O22" s="63"/>
      <c r="P22" s="94"/>
      <c r="Q22" s="94"/>
      <c r="R22" s="65"/>
      <c r="S22" s="63"/>
      <c r="T22" s="66"/>
      <c r="U22" s="35"/>
    </row>
    <row r="23" spans="1:21" ht="69.75" customHeight="1" x14ac:dyDescent="0.35">
      <c r="A23" s="29"/>
      <c r="B23" s="52">
        <v>17</v>
      </c>
      <c r="C23" s="53" t="s">
        <v>56</v>
      </c>
      <c r="D23" s="54">
        <v>25</v>
      </c>
      <c r="E23" s="55" t="s">
        <v>29</v>
      </c>
      <c r="F23" s="56" t="s">
        <v>82</v>
      </c>
      <c r="G23" s="57">
        <f t="shared" si="0"/>
        <v>3875</v>
      </c>
      <c r="H23" s="58">
        <v>155</v>
      </c>
      <c r="I23" s="130"/>
      <c r="J23" s="59">
        <f t="shared" si="1"/>
        <v>0</v>
      </c>
      <c r="K23" s="60" t="str">
        <f t="shared" si="2"/>
        <v xml:space="preserve"> </v>
      </c>
      <c r="L23" s="93"/>
      <c r="M23" s="93"/>
      <c r="N23" s="63"/>
      <c r="O23" s="63"/>
      <c r="P23" s="94"/>
      <c r="Q23" s="94"/>
      <c r="R23" s="65"/>
      <c r="S23" s="63"/>
      <c r="T23" s="66"/>
      <c r="U23" s="35"/>
    </row>
    <row r="24" spans="1:21" ht="19.5" customHeight="1" x14ac:dyDescent="0.35">
      <c r="A24" s="29"/>
      <c r="B24" s="52">
        <v>18</v>
      </c>
      <c r="C24" s="53" t="s">
        <v>57</v>
      </c>
      <c r="D24" s="54">
        <v>1</v>
      </c>
      <c r="E24" s="55" t="s">
        <v>29</v>
      </c>
      <c r="F24" s="56" t="s">
        <v>58</v>
      </c>
      <c r="G24" s="57">
        <f t="shared" si="0"/>
        <v>53</v>
      </c>
      <c r="H24" s="58">
        <v>53</v>
      </c>
      <c r="I24" s="130"/>
      <c r="J24" s="59">
        <f t="shared" si="1"/>
        <v>0</v>
      </c>
      <c r="K24" s="60" t="str">
        <f t="shared" si="2"/>
        <v xml:space="preserve"> </v>
      </c>
      <c r="L24" s="93"/>
      <c r="M24" s="93"/>
      <c r="N24" s="63"/>
      <c r="O24" s="63"/>
      <c r="P24" s="94"/>
      <c r="Q24" s="94"/>
      <c r="R24" s="65"/>
      <c r="S24" s="63"/>
      <c r="T24" s="66"/>
      <c r="U24" s="35"/>
    </row>
    <row r="25" spans="1:21" ht="19.5" customHeight="1" x14ac:dyDescent="0.35">
      <c r="A25" s="29"/>
      <c r="B25" s="52">
        <v>19</v>
      </c>
      <c r="C25" s="53" t="s">
        <v>59</v>
      </c>
      <c r="D25" s="54">
        <v>1</v>
      </c>
      <c r="E25" s="55" t="s">
        <v>29</v>
      </c>
      <c r="F25" s="56" t="s">
        <v>60</v>
      </c>
      <c r="G25" s="57">
        <f t="shared" si="0"/>
        <v>39</v>
      </c>
      <c r="H25" s="58">
        <v>39</v>
      </c>
      <c r="I25" s="130"/>
      <c r="J25" s="59">
        <f t="shared" si="1"/>
        <v>0</v>
      </c>
      <c r="K25" s="60" t="str">
        <f t="shared" si="2"/>
        <v xml:space="preserve"> </v>
      </c>
      <c r="L25" s="93"/>
      <c r="M25" s="93"/>
      <c r="N25" s="63"/>
      <c r="O25" s="63"/>
      <c r="P25" s="94"/>
      <c r="Q25" s="94"/>
      <c r="R25" s="65"/>
      <c r="S25" s="63"/>
      <c r="T25" s="66"/>
      <c r="U25" s="35"/>
    </row>
    <row r="26" spans="1:21" ht="19.5" customHeight="1" x14ac:dyDescent="0.35">
      <c r="A26" s="29"/>
      <c r="B26" s="52">
        <v>20</v>
      </c>
      <c r="C26" s="53" t="s">
        <v>61</v>
      </c>
      <c r="D26" s="54">
        <v>50</v>
      </c>
      <c r="E26" s="55" t="s">
        <v>34</v>
      </c>
      <c r="F26" s="56" t="s">
        <v>62</v>
      </c>
      <c r="G26" s="57">
        <f t="shared" si="0"/>
        <v>114.99999999999999</v>
      </c>
      <c r="H26" s="58">
        <v>2.2999999999999998</v>
      </c>
      <c r="I26" s="130"/>
      <c r="J26" s="59">
        <f t="shared" si="1"/>
        <v>0</v>
      </c>
      <c r="K26" s="60" t="str">
        <f t="shared" si="2"/>
        <v xml:space="preserve"> </v>
      </c>
      <c r="L26" s="93"/>
      <c r="M26" s="93"/>
      <c r="N26" s="63"/>
      <c r="O26" s="63"/>
      <c r="P26" s="94"/>
      <c r="Q26" s="94"/>
      <c r="R26" s="65"/>
      <c r="S26" s="63"/>
      <c r="T26" s="66"/>
      <c r="U26" s="35"/>
    </row>
    <row r="27" spans="1:21" ht="51.75" customHeight="1" x14ac:dyDescent="0.35">
      <c r="A27" s="29"/>
      <c r="B27" s="52">
        <v>21</v>
      </c>
      <c r="C27" s="53" t="s">
        <v>63</v>
      </c>
      <c r="D27" s="54">
        <v>1</v>
      </c>
      <c r="E27" s="55" t="s">
        <v>29</v>
      </c>
      <c r="F27" s="56" t="s">
        <v>64</v>
      </c>
      <c r="G27" s="57">
        <f t="shared" si="0"/>
        <v>60</v>
      </c>
      <c r="H27" s="58">
        <v>60</v>
      </c>
      <c r="I27" s="130"/>
      <c r="J27" s="59">
        <f t="shared" si="1"/>
        <v>0</v>
      </c>
      <c r="K27" s="60" t="str">
        <f t="shared" si="2"/>
        <v xml:space="preserve"> </v>
      </c>
      <c r="L27" s="93"/>
      <c r="M27" s="93"/>
      <c r="N27" s="63"/>
      <c r="O27" s="63"/>
      <c r="P27" s="94"/>
      <c r="Q27" s="94"/>
      <c r="R27" s="65"/>
      <c r="S27" s="63"/>
      <c r="T27" s="66"/>
      <c r="U27" s="35"/>
    </row>
    <row r="28" spans="1:21" ht="27" customHeight="1" x14ac:dyDescent="0.35">
      <c r="A28" s="29"/>
      <c r="B28" s="52">
        <v>22</v>
      </c>
      <c r="C28" s="53" t="s">
        <v>89</v>
      </c>
      <c r="D28" s="54">
        <v>2</v>
      </c>
      <c r="E28" s="55" t="s">
        <v>34</v>
      </c>
      <c r="F28" s="56" t="s">
        <v>65</v>
      </c>
      <c r="G28" s="57">
        <f t="shared" si="0"/>
        <v>24</v>
      </c>
      <c r="H28" s="58">
        <v>12</v>
      </c>
      <c r="I28" s="130"/>
      <c r="J28" s="59">
        <f t="shared" si="1"/>
        <v>0</v>
      </c>
      <c r="K28" s="60" t="str">
        <f t="shared" si="2"/>
        <v xml:space="preserve"> </v>
      </c>
      <c r="L28" s="93"/>
      <c r="M28" s="93"/>
      <c r="N28" s="63"/>
      <c r="O28" s="63"/>
      <c r="P28" s="94"/>
      <c r="Q28" s="94"/>
      <c r="R28" s="65"/>
      <c r="S28" s="63"/>
      <c r="T28" s="66"/>
      <c r="U28" s="35"/>
    </row>
    <row r="29" spans="1:21" ht="39" customHeight="1" x14ac:dyDescent="0.35">
      <c r="A29" s="29"/>
      <c r="B29" s="52">
        <v>23</v>
      </c>
      <c r="C29" s="53" t="s">
        <v>66</v>
      </c>
      <c r="D29" s="54">
        <v>5</v>
      </c>
      <c r="E29" s="55" t="s">
        <v>34</v>
      </c>
      <c r="F29" s="56" t="s">
        <v>67</v>
      </c>
      <c r="G29" s="57">
        <f t="shared" si="0"/>
        <v>55</v>
      </c>
      <c r="H29" s="58">
        <v>11</v>
      </c>
      <c r="I29" s="130"/>
      <c r="J29" s="59">
        <f t="shared" si="1"/>
        <v>0</v>
      </c>
      <c r="K29" s="60" t="str">
        <f t="shared" si="2"/>
        <v xml:space="preserve"> </v>
      </c>
      <c r="L29" s="93"/>
      <c r="M29" s="93"/>
      <c r="N29" s="63"/>
      <c r="O29" s="63"/>
      <c r="P29" s="94"/>
      <c r="Q29" s="94"/>
      <c r="R29" s="65"/>
      <c r="S29" s="63"/>
      <c r="T29" s="66"/>
      <c r="U29" s="35"/>
    </row>
    <row r="30" spans="1:21" ht="20.25" customHeight="1" x14ac:dyDescent="0.35">
      <c r="A30" s="29"/>
      <c r="B30" s="52">
        <v>24</v>
      </c>
      <c r="C30" s="53" t="s">
        <v>88</v>
      </c>
      <c r="D30" s="54">
        <v>4</v>
      </c>
      <c r="E30" s="55" t="s">
        <v>34</v>
      </c>
      <c r="F30" s="56" t="s">
        <v>68</v>
      </c>
      <c r="G30" s="57">
        <f t="shared" si="0"/>
        <v>60</v>
      </c>
      <c r="H30" s="58">
        <v>15</v>
      </c>
      <c r="I30" s="130"/>
      <c r="J30" s="59">
        <f t="shared" si="1"/>
        <v>0</v>
      </c>
      <c r="K30" s="60" t="str">
        <f t="shared" si="2"/>
        <v xml:space="preserve"> </v>
      </c>
      <c r="L30" s="93"/>
      <c r="M30" s="93"/>
      <c r="N30" s="63"/>
      <c r="O30" s="63"/>
      <c r="P30" s="94"/>
      <c r="Q30" s="94"/>
      <c r="R30" s="65"/>
      <c r="S30" s="63"/>
      <c r="T30" s="66"/>
      <c r="U30" s="35"/>
    </row>
    <row r="31" spans="1:21" ht="34.5" customHeight="1" x14ac:dyDescent="0.35">
      <c r="A31" s="29"/>
      <c r="B31" s="52">
        <v>25</v>
      </c>
      <c r="C31" s="53" t="s">
        <v>37</v>
      </c>
      <c r="D31" s="54">
        <v>10</v>
      </c>
      <c r="E31" s="55" t="s">
        <v>38</v>
      </c>
      <c r="F31" s="56" t="s">
        <v>81</v>
      </c>
      <c r="G31" s="57">
        <f t="shared" si="0"/>
        <v>700</v>
      </c>
      <c r="H31" s="58">
        <v>70</v>
      </c>
      <c r="I31" s="130"/>
      <c r="J31" s="59">
        <f t="shared" si="1"/>
        <v>0</v>
      </c>
      <c r="K31" s="60" t="str">
        <f t="shared" si="2"/>
        <v xml:space="preserve"> </v>
      </c>
      <c r="L31" s="93"/>
      <c r="M31" s="93"/>
      <c r="N31" s="63"/>
      <c r="O31" s="63"/>
      <c r="P31" s="94"/>
      <c r="Q31" s="94"/>
      <c r="R31" s="65"/>
      <c r="S31" s="63"/>
      <c r="T31" s="66"/>
      <c r="U31" s="35"/>
    </row>
    <row r="32" spans="1:21" ht="18" customHeight="1" x14ac:dyDescent="0.35">
      <c r="A32" s="29"/>
      <c r="B32" s="52">
        <v>26</v>
      </c>
      <c r="C32" s="95" t="s">
        <v>69</v>
      </c>
      <c r="D32" s="54">
        <v>1</v>
      </c>
      <c r="E32" s="96" t="s">
        <v>34</v>
      </c>
      <c r="F32" s="97" t="s">
        <v>70</v>
      </c>
      <c r="G32" s="57">
        <f t="shared" si="0"/>
        <v>105</v>
      </c>
      <c r="H32" s="58">
        <v>105</v>
      </c>
      <c r="I32" s="130"/>
      <c r="J32" s="59">
        <f t="shared" si="1"/>
        <v>0</v>
      </c>
      <c r="K32" s="60" t="str">
        <f t="shared" si="2"/>
        <v xml:space="preserve"> </v>
      </c>
      <c r="L32" s="93"/>
      <c r="M32" s="93"/>
      <c r="N32" s="63"/>
      <c r="O32" s="63"/>
      <c r="P32" s="94"/>
      <c r="Q32" s="94"/>
      <c r="R32" s="65"/>
      <c r="S32" s="63"/>
      <c r="T32" s="66"/>
      <c r="U32" s="35"/>
    </row>
    <row r="33" spans="1:21" ht="18" customHeight="1" x14ac:dyDescent="0.35">
      <c r="A33" s="29"/>
      <c r="B33" s="52">
        <v>27</v>
      </c>
      <c r="C33" s="95" t="s">
        <v>71</v>
      </c>
      <c r="D33" s="54">
        <v>2</v>
      </c>
      <c r="E33" s="96" t="s">
        <v>34</v>
      </c>
      <c r="F33" s="97" t="s">
        <v>72</v>
      </c>
      <c r="G33" s="57">
        <f t="shared" si="0"/>
        <v>270</v>
      </c>
      <c r="H33" s="58">
        <v>135</v>
      </c>
      <c r="I33" s="130"/>
      <c r="J33" s="59">
        <f t="shared" si="1"/>
        <v>0</v>
      </c>
      <c r="K33" s="60" t="str">
        <f t="shared" si="2"/>
        <v xml:space="preserve"> </v>
      </c>
      <c r="L33" s="93"/>
      <c r="M33" s="93"/>
      <c r="N33" s="63"/>
      <c r="O33" s="63"/>
      <c r="P33" s="94"/>
      <c r="Q33" s="94"/>
      <c r="R33" s="65"/>
      <c r="S33" s="63"/>
      <c r="T33" s="66"/>
      <c r="U33" s="35"/>
    </row>
    <row r="34" spans="1:21" ht="18" customHeight="1" x14ac:dyDescent="0.35">
      <c r="A34" s="29"/>
      <c r="B34" s="52">
        <v>28</v>
      </c>
      <c r="C34" s="95" t="s">
        <v>73</v>
      </c>
      <c r="D34" s="54">
        <v>1</v>
      </c>
      <c r="E34" s="96" t="s">
        <v>29</v>
      </c>
      <c r="F34" s="98" t="s">
        <v>74</v>
      </c>
      <c r="G34" s="57">
        <f t="shared" si="0"/>
        <v>39</v>
      </c>
      <c r="H34" s="58">
        <v>39</v>
      </c>
      <c r="I34" s="130"/>
      <c r="J34" s="59">
        <f t="shared" si="1"/>
        <v>0</v>
      </c>
      <c r="K34" s="60" t="str">
        <f t="shared" si="2"/>
        <v xml:space="preserve"> </v>
      </c>
      <c r="L34" s="93"/>
      <c r="M34" s="93"/>
      <c r="N34" s="63"/>
      <c r="O34" s="63"/>
      <c r="P34" s="94"/>
      <c r="Q34" s="94"/>
      <c r="R34" s="65"/>
      <c r="S34" s="63"/>
      <c r="T34" s="66"/>
      <c r="U34" s="35"/>
    </row>
    <row r="35" spans="1:21" ht="18" customHeight="1" thickBot="1" x14ac:dyDescent="0.4">
      <c r="A35" s="29"/>
      <c r="B35" s="99">
        <v>29</v>
      </c>
      <c r="C35" s="100" t="s">
        <v>75</v>
      </c>
      <c r="D35" s="101">
        <v>1</v>
      </c>
      <c r="E35" s="102" t="s">
        <v>29</v>
      </c>
      <c r="F35" s="103" t="s">
        <v>74</v>
      </c>
      <c r="G35" s="104">
        <f t="shared" si="0"/>
        <v>55</v>
      </c>
      <c r="H35" s="105">
        <v>55</v>
      </c>
      <c r="I35" s="133"/>
      <c r="J35" s="106">
        <f t="shared" ref="J35" si="3">D35*I35</f>
        <v>0</v>
      </c>
      <c r="K35" s="107" t="str">
        <f t="shared" ref="K35" si="4">IF(ISNUMBER(I35), IF(I35&gt;H35,"NEVYHOVUJE","VYHOVUJE")," ")</f>
        <v xml:space="preserve"> </v>
      </c>
      <c r="L35" s="108"/>
      <c r="M35" s="108"/>
      <c r="N35" s="109"/>
      <c r="O35" s="109"/>
      <c r="P35" s="110"/>
      <c r="Q35" s="110"/>
      <c r="R35" s="111"/>
      <c r="S35" s="109"/>
      <c r="T35" s="112"/>
      <c r="U35" s="35"/>
    </row>
    <row r="36" spans="1:21" ht="15.5" thickTop="1" thickBot="1" x14ac:dyDescent="0.4">
      <c r="C36" s="9"/>
      <c r="D36" s="9"/>
      <c r="E36" s="9"/>
      <c r="F36" s="9"/>
      <c r="G36" s="9"/>
      <c r="J36" s="113"/>
    </row>
    <row r="37" spans="1:21" ht="60.75" customHeight="1" thickTop="1" thickBot="1" x14ac:dyDescent="0.4">
      <c r="B37" s="114" t="s">
        <v>7</v>
      </c>
      <c r="C37" s="114"/>
      <c r="D37" s="114"/>
      <c r="E37" s="114"/>
      <c r="F37" s="114"/>
      <c r="G37" s="115"/>
      <c r="H37" s="116" t="s">
        <v>8</v>
      </c>
      <c r="I37" s="117" t="s">
        <v>9</v>
      </c>
      <c r="J37" s="118"/>
      <c r="K37" s="119"/>
      <c r="L37" s="120"/>
      <c r="M37" s="120"/>
      <c r="N37" s="120"/>
      <c r="O37" s="120"/>
      <c r="P37" s="120"/>
      <c r="Q37" s="120"/>
      <c r="R37" s="120"/>
      <c r="S37" s="26"/>
      <c r="T37" s="121"/>
    </row>
    <row r="38" spans="1:21" ht="33" customHeight="1" thickTop="1" thickBot="1" x14ac:dyDescent="0.4">
      <c r="B38" s="122" t="s">
        <v>25</v>
      </c>
      <c r="C38" s="122"/>
      <c r="D38" s="122"/>
      <c r="E38" s="122"/>
      <c r="F38" s="122"/>
      <c r="G38" s="123"/>
      <c r="H38" s="124">
        <f>SUM(G7:G35)</f>
        <v>42276</v>
      </c>
      <c r="I38" s="125">
        <f>SUM(J7:J35)</f>
        <v>0</v>
      </c>
      <c r="J38" s="126"/>
      <c r="K38" s="127"/>
      <c r="L38" s="120"/>
      <c r="M38" s="120"/>
      <c r="N38" s="120"/>
      <c r="O38" s="120"/>
      <c r="P38" s="120"/>
      <c r="Q38" s="120"/>
      <c r="R38" s="120"/>
    </row>
    <row r="39" spans="1:21" ht="14.25" customHeight="1" thickTop="1" x14ac:dyDescent="0.35"/>
    <row r="40" spans="1:21" ht="14.25" customHeight="1" x14ac:dyDescent="0.35"/>
    <row r="41" spans="1:21" ht="14.25" customHeight="1" x14ac:dyDescent="0.35"/>
    <row r="42" spans="1:21" ht="14.25" customHeight="1" x14ac:dyDescent="0.35"/>
    <row r="43" spans="1:21" ht="14.25" customHeight="1" x14ac:dyDescent="0.35"/>
    <row r="44" spans="1:21" ht="14.25" customHeight="1" x14ac:dyDescent="0.35"/>
    <row r="45" spans="1:21" ht="14.25" customHeight="1" x14ac:dyDescent="0.35"/>
    <row r="46" spans="1:21" ht="14.25" customHeight="1" x14ac:dyDescent="0.35"/>
    <row r="47" spans="1:21" ht="14.25" customHeight="1" x14ac:dyDescent="0.35"/>
    <row r="48" spans="1:21"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sheetData>
  <sheetProtection algorithmName="SHA-512" hashValue="fxa5nmzJJ1j1ShBxKIrQM56nuZfOPtstZZ/WZbEYtGDqY4o6/LlgHQawM7c11VgnoxGVjt1CK/0CySlwFL2m8Q==" saltValue="gv2liM/LY5waih2nAH6u/g==" spinCount="100000" sheet="1" objects="1" scenarios="1"/>
  <mergeCells count="26">
    <mergeCell ref="B38:F38"/>
    <mergeCell ref="I38:K38"/>
    <mergeCell ref="B37:F37"/>
    <mergeCell ref="B1:D1"/>
    <mergeCell ref="I37:K37"/>
    <mergeCell ref="B3:C4"/>
    <mergeCell ref="D3:E4"/>
    <mergeCell ref="F3:H4"/>
    <mergeCell ref="T7:T16"/>
    <mergeCell ref="T17:T35"/>
    <mergeCell ref="S7:S16"/>
    <mergeCell ref="S17:S35"/>
    <mergeCell ref="R7:R16"/>
    <mergeCell ref="R17:R35"/>
    <mergeCell ref="Q7:Q16"/>
    <mergeCell ref="Q17:Q35"/>
    <mergeCell ref="P17:P35"/>
    <mergeCell ref="P7:P16"/>
    <mergeCell ref="O7:O16"/>
    <mergeCell ref="O17:O35"/>
    <mergeCell ref="L7:L16"/>
    <mergeCell ref="L17:L35"/>
    <mergeCell ref="M7:M16"/>
    <mergeCell ref="M17:M35"/>
    <mergeCell ref="N7:N16"/>
    <mergeCell ref="N17:N35"/>
  </mergeCells>
  <conditionalFormatting sqref="B7:B35">
    <cfRule type="containsBlanks" dxfId="11" priority="89">
      <formula>LEN(TRIM(B7))=0</formula>
    </cfRule>
  </conditionalFormatting>
  <conditionalFormatting sqref="B7:B35">
    <cfRule type="cellIs" dxfId="10" priority="83" operator="greaterThanOrEqual">
      <formula>1</formula>
    </cfRule>
  </conditionalFormatting>
  <conditionalFormatting sqref="K7:K35">
    <cfRule type="cellIs" dxfId="9" priority="80" operator="equal">
      <formula>"VYHOVUJE"</formula>
    </cfRule>
  </conditionalFormatting>
  <conditionalFormatting sqref="K7:K35">
    <cfRule type="cellIs" dxfId="8" priority="79" operator="equal">
      <formula>"NEVYHOVUJE"</formula>
    </cfRule>
  </conditionalFormatting>
  <conditionalFormatting sqref="I7">
    <cfRule type="containsBlanks" dxfId="7" priority="50">
      <formula>LEN(TRIM(I7))=0</formula>
    </cfRule>
  </conditionalFormatting>
  <conditionalFormatting sqref="I7">
    <cfRule type="notContainsBlanks" dxfId="6" priority="49">
      <formula>LEN(TRIM(I7))&gt;0</formula>
    </cfRule>
  </conditionalFormatting>
  <conditionalFormatting sqref="I7">
    <cfRule type="notContainsBlanks" dxfId="5" priority="48">
      <formula>LEN(TRIM(I7))&gt;0</formula>
    </cfRule>
  </conditionalFormatting>
  <conditionalFormatting sqref="I8:I35">
    <cfRule type="containsBlanks" dxfId="4" priority="47">
      <formula>LEN(TRIM(I8))=0</formula>
    </cfRule>
  </conditionalFormatting>
  <conditionalFormatting sqref="I8:I35">
    <cfRule type="notContainsBlanks" dxfId="3" priority="46">
      <formula>LEN(TRIM(I8))&gt;0</formula>
    </cfRule>
  </conditionalFormatting>
  <conditionalFormatting sqref="I8:I35">
    <cfRule type="notContainsBlanks" dxfId="2" priority="45">
      <formula>LEN(TRIM(I8))&gt;0</formula>
    </cfRule>
  </conditionalFormatting>
  <conditionalFormatting sqref="D7:D31">
    <cfRule type="containsBlanks" dxfId="1" priority="22">
      <formula>LEN(TRIM(D7))=0</formula>
    </cfRule>
  </conditionalFormatting>
  <conditionalFormatting sqref="D32:D35">
    <cfRule type="containsBlanks" dxfId="0" priority="21">
      <formula>LEN(TRIM(D32))=0</formula>
    </cfRule>
  </conditionalFormatting>
  <dataValidations count="2">
    <dataValidation type="list" showInputMessage="1" showErrorMessage="1" sqref="M7" xr:uid="{00000000-0002-0000-0000-000000000000}">
      <formula1>"ANO,NE"</formula1>
    </dataValidation>
    <dataValidation type="list" showInputMessage="1" showErrorMessage="1" sqref="E7:E35" xr:uid="{B35C2096-3723-4A88-BBB5-3DA5260712AA}">
      <formula1>"ks,bal,sada,"</formula1>
    </dataValidation>
  </dataValidations>
  <pageMargins left="0.19685039370078741" right="0.19685039370078741" top="0.15748031496062992" bottom="0.19685039370078741" header="0.15748031496062992" footer="0.19685039370078741"/>
  <pageSetup paperSize="9" scale="3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2022-10-07T09:52:32Z</cp:lastPrinted>
  <dcterms:created xsi:type="dcterms:W3CDTF">2014-03-05T12:43:32Z</dcterms:created>
  <dcterms:modified xsi:type="dcterms:W3CDTF">2022-10-07T09:55:41Z</dcterms:modified>
</cp:coreProperties>
</file>