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/>
  <bookViews>
    <workbookView xWindow="0" yWindow="0" windowWidth="19200" windowHeight="6930" activeTab="0"/>
  </bookViews>
  <sheets>
    <sheet name="KP" sheetId="1" r:id="rId1"/>
  </sheets>
  <definedNames>
    <definedName name="_xlnm.Print_Area" localSheetId="0">'KP'!$A$1:$T$44</definedName>
  </definedNames>
  <calcPr calcId="125725"/>
</workbook>
</file>

<file path=xl/sharedStrings.xml><?xml version="1.0" encoding="utf-8"?>
<sst xmlns="http://schemas.openxmlformats.org/spreadsheetml/2006/main" count="137" uniqueCount="92">
  <si>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</si>
  <si>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</si>
  <si>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</si>
  <si>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</si>
  <si>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</si>
  <si>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</si>
  <si>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</si>
  <si>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</si>
  <si>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</si>
  <si>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</si>
  <si>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30192000-1 - Kancelářské potřeby</t>
  </si>
  <si>
    <t>Název</t>
  </si>
  <si>
    <t>Měrná jednotka [MJ]</t>
  </si>
  <si>
    <t xml:space="preserve">Popis </t>
  </si>
  <si>
    <t>Maximální cena za jednotlivé položky 
 v Kč BEZ DPH</t>
  </si>
  <si>
    <t>Fakturace</t>
  </si>
  <si>
    <t>Obchodní podmínky NAD RÁMEC STANDARDNÍCH 
obchodních podmínek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</si>
  <si>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</si>
  <si>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</si>
  <si>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</si>
  <si>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POZNÁMKA </t>
  </si>
  <si>
    <t>CPV - výběr
kancelářské potřeby</t>
  </si>
  <si>
    <t xml:space="preserve">Pokud financováno z projektových prostředků, pak ŘEŠITEL uvede: NÁZEV A ČÍSLO DOTAČNÍHO PROJEKTU </t>
  </si>
  <si>
    <t>V případě, že se dodavatel při předání zboží na některá uvedená tel. čísla nedovolá, bude v takovém případě volat tel. 377 631 332, 377 631 320.</t>
  </si>
  <si>
    <t>Samostatná faktura</t>
  </si>
  <si>
    <t>Sešit A5 čtvereček</t>
  </si>
  <si>
    <t>ks</t>
  </si>
  <si>
    <t>Min. 40 listů.</t>
  </si>
  <si>
    <t>Sešit A4 linkovaný</t>
  </si>
  <si>
    <t xml:space="preserve">Papír kancelářský A4 kvalita"B"  </t>
  </si>
  <si>
    <t>bal</t>
  </si>
  <si>
    <t xml:space="preserve">Vteřinové lepidlo min. hmotnost 3 g </t>
  </si>
  <si>
    <t>Vteřinové lepidlo vhodné na všechny materiály mimo lepení PP, PE, polystyrenu a jemné kůže. Vysoká pevnost na pevných a hladkých plochách, VODĚODOLNÉ, okamžitý účinek.</t>
  </si>
  <si>
    <t>Propisovací tužka</t>
  </si>
  <si>
    <t xml:space="preserve">Vyměnitelná náplň F - 411, modrý inkoust, jehlový hrot 0,5 mm pro extra jemné psaní, plastové tělo, pogumovaný úchop pro příjemnější držení, stiskací mechanismus, kovový hrot. </t>
  </si>
  <si>
    <t>Stiskací mechanismus, vyměnitelná gelová náplň, plastové tělo, jehlový hrot 0,5 mm pro tenké psaní.</t>
  </si>
  <si>
    <t xml:space="preserve">ks </t>
  </si>
  <si>
    <t>Velmi jemný plastický hrot, šíře stopy 0,3 mm.</t>
  </si>
  <si>
    <t>Popisovač lihový 0,6 mm - sada 4ks</t>
  </si>
  <si>
    <t>sada</t>
  </si>
  <si>
    <t>Popisovač tabulový 2,5 mm - sada 4ks</t>
  </si>
  <si>
    <t xml:space="preserve">Laminovací folie A4/ 80mic </t>
  </si>
  <si>
    <t>Antistatické, průzračně čiré. Min. 100 listů v balení.</t>
  </si>
  <si>
    <t>Pro vkládání dokumentů do velikosti A4, ekokarton min. 250 g.</t>
  </si>
  <si>
    <t>Euroobal A4 - hladký</t>
  </si>
  <si>
    <t>Čiré, min. 45 mic., balení 100 ks.</t>
  </si>
  <si>
    <t>Nezávěsné hladké PVC obaly, vkládání na šířku i na výšku, min. 150 mic, min. 10 ks v balení.</t>
  </si>
  <si>
    <t>Popisovatelné šipky, neonové samolepicí záložky, plastové, průhledné. 5x 25 ks v balení.</t>
  </si>
  <si>
    <t xml:space="preserve">Mikro tužka 0,5 </t>
  </si>
  <si>
    <t>0,5 mm, plast tělo, guma, výsuvný hrot, pogumovaný úchop.</t>
  </si>
  <si>
    <t>Tuhy do mikrotužky 0,5 HB,B</t>
  </si>
  <si>
    <t>Min. 12 tuh v balení.</t>
  </si>
  <si>
    <t>Voděodolný, otěruvzdorný inkoust, šíře stopy 0,6 mm, ventilační uzávěr, na papír, folie, sklo, plasty, polystyrén.</t>
  </si>
  <si>
    <t>Voděodolný, otěruvzdorný inkoust, vláknový hrot, ergonomický úchop, šíře stopy 1 mm, ventilační uzávěry, na fólie, filmy, sklo, plasty.</t>
  </si>
  <si>
    <t>Popisovač CD/DVD  1 mm</t>
  </si>
  <si>
    <t xml:space="preserve">Permanentní popisovač, kulatý hrot, šíře stopy 2 mm, popisovač se speciálním inkoustem pro popis CD a DVD. </t>
  </si>
  <si>
    <t>Stíratelný, světlostálý, kulatý, vláknový hrot, šíře stopy 2,5 mm, ventilační uzávěr. Na bílé tabule, sklo, PVC, porcelán.</t>
  </si>
  <si>
    <t>Zvýrazňovač 1-4 mm, sada 4ks</t>
  </si>
  <si>
    <t>Klínový hrot, šíře stopy 1-4 mm, ventilační uzávěr, vhodný i na faxový papír. 4 ks v balení.</t>
  </si>
  <si>
    <t xml:space="preserve">Čisticí vlhčené ubrousky univerzální 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</si>
  <si>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</si>
  <si>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>Spony kancelářské  32</t>
  </si>
  <si>
    <t xml:space="preserve">Rozměr 32 mm, pozinkované, lesklé, min. 75ks v balení.  </t>
  </si>
  <si>
    <t xml:space="preserve">Laminovací folie A4 /100mic </t>
  </si>
  <si>
    <t>Rychlouzavírací sáčky 20x30</t>
  </si>
  <si>
    <t>Min. 100 ks v balení.</t>
  </si>
  <si>
    <t>Rychlouzavírací sáčky 25x35</t>
  </si>
  <si>
    <t xml:space="preserve">Pryž </t>
  </si>
  <si>
    <t xml:space="preserve">Na grafitové tužky. </t>
  </si>
  <si>
    <t>Kniha jízd A6, 32 listů</t>
  </si>
  <si>
    <t>Pouze pro razítkové podušky a pásková razítka, nevhodné pro samobarvící razítka.</t>
  </si>
  <si>
    <t>KFY - Jaroslava Lenčéšová,
Tel.: 37763 2201,
E-mail: tetrevov@kfy.zcu.cz</t>
  </si>
  <si>
    <t>Technická 8, 
301 00 Plzeň,
Fakulta aplikovaných věd - Katedra fyziky, 
místnost UN 229</t>
  </si>
  <si>
    <t>KAR -  Mgr. Sabina Mattová, Ph.D.,
Tel.: 702 020 897,
E-mail: mattova@kar.zcu.cz</t>
  </si>
  <si>
    <t>Sedláčkova 15,  
301 00 Plzeň, 
Fakulta filozofická - Katedra archeologie,
4. NP - místnost - SP 401</t>
  </si>
  <si>
    <r>
      <t xml:space="preserve">Gramáž 80 ±2; tloušťka 160 ±3; vlhkost 3,9-5,3%; opacita min. 90; bělost 151 ± CIE; hrubost dle Bendsena 200 ±50 cm3/min. Vhodný do laserových tiskáren, kopírek i inkoustových tiskáren, pro oboustranný tisk. Doporučený při vyšší spotřebě papíru (250 listů denně a více). Není vhodný do rychloběžných strojů (60 kopií za minutu). 1 bal/500 listů. 
</t>
    </r>
    <r>
      <rPr>
        <b/>
        <sz val="11"/>
        <color rgb="FF000000"/>
        <rFont val="Calibri"/>
        <family val="2"/>
      </rPr>
      <t>Certifikát o udělení ekoznačky EU (Ecolabel)</t>
    </r>
  </si>
  <si>
    <r>
      <t xml:space="preserve">Gelové pero 0,5 mm - </t>
    </r>
    <r>
      <rPr>
        <b/>
        <sz val="11"/>
        <rFont val="Calibri"/>
        <family val="2"/>
      </rPr>
      <t>červená náplň</t>
    </r>
  </si>
  <si>
    <r>
      <t xml:space="preserve">Gelové pero 0,5 mm - </t>
    </r>
    <r>
      <rPr>
        <b/>
        <sz val="11"/>
        <rFont val="Calibri"/>
        <family val="2"/>
      </rPr>
      <t>modrá náplň</t>
    </r>
  </si>
  <si>
    <r>
      <t>Popisovač 0,3 mm -</t>
    </r>
    <r>
      <rPr>
        <b/>
        <sz val="11"/>
        <rFont val="Calibri"/>
        <family val="2"/>
      </rPr>
      <t xml:space="preserve"> červený</t>
    </r>
  </si>
  <si>
    <t>Stíratelný, světlostálý, kulatý, vláknový hrot, šíře stopy 2,5 mm, ventilační uzávěr. Na bílé tabule, sklo, PVC, porcelán. 
Sada 4 ks.</t>
  </si>
  <si>
    <t>Voděodolný, otěruvzdorný inkoust, šíře stopy 0,6 mm, ventilační uzávěr, na papír, folie, sklo, plasty, polystyrén. 
Sada: barvy černá, zelená, červená, modrá.</t>
  </si>
  <si>
    <r>
      <t xml:space="preserve">Desky odkládací A4, 3 klopy, ekokarton - </t>
    </r>
    <r>
      <rPr>
        <b/>
        <sz val="11"/>
        <rFont val="Calibri"/>
        <family val="2"/>
      </rPr>
      <t>žluté, modré, červené, zelené - po 10ks</t>
    </r>
  </si>
  <si>
    <r>
      <t xml:space="preserve">Samolepící záložky: šipky 12 x 42 mm - </t>
    </r>
    <r>
      <rPr>
        <b/>
        <sz val="11"/>
        <rFont val="Calibri"/>
        <family val="2"/>
      </rPr>
      <t xml:space="preserve">5 x neon </t>
    </r>
  </si>
  <si>
    <t>Obaly "L" A4 - čiré</t>
  </si>
  <si>
    <r>
      <t>Popisovač 0,3 mm -</t>
    </r>
    <r>
      <rPr>
        <b/>
        <sz val="11"/>
        <rFont val="Calibri"/>
        <family val="2"/>
      </rPr>
      <t xml:space="preserve"> černý</t>
    </r>
  </si>
  <si>
    <r>
      <t xml:space="preserve">Popisovač  lihový 0,6 mm - </t>
    </r>
    <r>
      <rPr>
        <b/>
        <sz val="11"/>
        <rFont val="Calibri"/>
        <family val="2"/>
      </rPr>
      <t>černý</t>
    </r>
  </si>
  <si>
    <r>
      <t xml:space="preserve">Popisovač lihový 1mm - </t>
    </r>
    <r>
      <rPr>
        <b/>
        <sz val="11"/>
        <rFont val="Calibri"/>
        <family val="2"/>
      </rPr>
      <t>černý</t>
    </r>
  </si>
  <si>
    <r>
      <t xml:space="preserve">Popisovač tabulový  2,5 mm - </t>
    </r>
    <r>
      <rPr>
        <b/>
        <sz val="11"/>
        <rFont val="Calibri"/>
        <family val="2"/>
      </rPr>
      <t>černý</t>
    </r>
  </si>
  <si>
    <r>
      <t>Razítková barva 50g -</t>
    </r>
    <r>
      <rPr>
        <b/>
        <sz val="11"/>
        <rFont val="Calibri"/>
        <family val="2"/>
      </rPr>
      <t xml:space="preserve"> černá</t>
    </r>
  </si>
  <si>
    <t>Příloha č. 2 Kupní smlouvy - technická specifikace
Kancelářské potřeby (II.) 054 - 2022</t>
  </si>
  <si>
    <t>Požadavek zadavatele: 
do sloupce označeného textem:</t>
  </si>
  <si>
    <t xml:space="preserve">Dodavatel doplní do jednotlivých prázdných žlutě podbarvených buněk požadované údaje, tj. jednotkové ceny.  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</si>
</sst>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/>
      <right style="thick"/>
      <top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/>
      <bottom/>
    </border>
    <border>
      <left style="medium"/>
      <right/>
      <top/>
      <bottom style="thick"/>
    </border>
    <border>
      <left style="medium"/>
      <right/>
      <top style="thick"/>
      <bottom/>
    </border>
    <border>
      <left style="medium"/>
      <right/>
      <top/>
      <bottom style="medium"/>
    </border>
    <border>
      <left style="medium"/>
      <right style="medium"/>
      <top style="thick"/>
      <bottom/>
    </border>
    <border>
      <left style="medium"/>
      <right style="medium"/>
      <top/>
      <bottom style="medium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133">
    <xf numFmtId="0" fontId="0" fillId="0" borderId="0" xfId="0"/>
    <xf numFmtId="44" fontId="12" fillId="0" borderId="1" xfId="27" applyFont="1" applyFill="1" applyBorder="1" applyAlignment="1" applyProtection="1">
      <alignment horizontal="right" vertical="center" wrapText="1" indent="1"/>
      <protection/>
    </xf>
    <xf numFmtId="44" fontId="12" fillId="0" borderId="2" xfId="27" applyFont="1" applyFill="1" applyBorder="1" applyAlignment="1" applyProtection="1">
      <alignment horizontal="right" vertical="center" wrapText="1" indent="1"/>
      <protection/>
    </xf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4" xfId="0" applyBorder="1" applyProtection="1">
      <protection/>
    </xf>
    <xf numFmtId="0" fontId="8" fillId="3" borderId="5" xfId="0" applyFont="1" applyFill="1" applyBorder="1" applyAlignment="1" applyProtection="1">
      <alignment horizontal="center" vertical="center" textRotation="90" wrapText="1"/>
      <protection/>
    </xf>
    <xf numFmtId="0" fontId="8" fillId="3" borderId="6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0" fontId="0" fillId="0" borderId="8" xfId="0" applyBorder="1" applyProtection="1">
      <protection/>
    </xf>
    <xf numFmtId="164" fontId="0" fillId="0" borderId="4" xfId="0" applyNumberFormat="1" applyBorder="1" applyAlignment="1" applyProtection="1">
      <alignment vertical="center"/>
      <protection/>
    </xf>
    <xf numFmtId="3" fontId="0" fillId="0" borderId="9" xfId="0" applyNumberFormat="1" applyFill="1" applyBorder="1" applyAlignment="1" applyProtection="1">
      <alignment horizontal="center" vertical="center" wrapText="1"/>
      <protection/>
    </xf>
    <xf numFmtId="0" fontId="9" fillId="0" borderId="10" xfId="20" applyFont="1" applyFill="1" applyBorder="1" applyAlignment="1" applyProtection="1">
      <alignment horizontal="left" vertical="center" wrapText="1" inden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0" xfId="24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9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Border="1" applyAlignment="1" applyProtection="1">
      <alignment horizontal="center" vertical="center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0" fontId="9" fillId="0" borderId="1" xfId="20" applyFont="1" applyFill="1" applyBorder="1" applyAlignment="1" applyProtection="1">
      <alignment horizontal="left" vertical="center" wrapText="1" inden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12" fillId="0" borderId="1" xfId="20" applyFont="1" applyFill="1" applyBorder="1" applyAlignment="1" applyProtection="1">
      <alignment horizontal="center" vertical="center" wrapText="1"/>
      <protection/>
    </xf>
    <xf numFmtId="0" fontId="12" fillId="0" borderId="1" xfId="24" applyFont="1" applyFill="1" applyBorder="1" applyAlignment="1" applyProtection="1">
      <alignment horizontal="left" vertical="center" wrapText="1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9" fillId="0" borderId="1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Border="1" applyAlignment="1" applyProtection="1">
      <alignment horizontal="center" vertical="center"/>
      <protection/>
    </xf>
    <xf numFmtId="0" fontId="9" fillId="0" borderId="1" xfId="20" applyFont="1" applyFill="1" applyBorder="1" applyAlignment="1" applyProtection="1">
      <alignment horizontal="center" vertical="center" wrapText="1"/>
      <protection/>
    </xf>
    <xf numFmtId="0" fontId="9" fillId="0" borderId="1" xfId="24" applyFont="1" applyFill="1" applyBorder="1" applyAlignment="1" applyProtection="1">
      <alignment horizontal="left" vertical="center" wrapText="1" indent="1"/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0" fontId="9" fillId="0" borderId="13" xfId="20" applyFont="1" applyFill="1" applyBorder="1" applyAlignment="1" applyProtection="1">
      <alignment horizontal="left" vertical="center" wrapText="1" inden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2" fillId="0" borderId="13" xfId="24" applyFont="1" applyFill="1" applyBorder="1" applyAlignment="1" applyProtection="1">
      <alignment horizontal="left" vertical="center" wrapText="1" indent="1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9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3" xfId="0" applyBorder="1" applyAlignment="1" applyProtection="1">
      <alignment horizontal="center" vertical="center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9" fillId="0" borderId="15" xfId="20" applyFont="1" applyFill="1" applyBorder="1" applyAlignment="1" applyProtection="1">
      <alignment horizontal="left" vertical="center" wrapText="1" indent="1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5" xfId="24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ill="1" applyBorder="1" applyAlignment="1" applyProtection="1">
      <alignment horizontal="right" vertical="center" indent="1"/>
      <protection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5" xfId="0" applyNumberFormat="1" applyBorder="1" applyAlignment="1" applyProtection="1">
      <alignment horizontal="right" vertical="center" indent="1"/>
      <protection/>
    </xf>
    <xf numFmtId="0" fontId="0" fillId="0" borderId="15" xfId="0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 wrapText="1" inden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9" fillId="0" borderId="2" xfId="20" applyFont="1" applyFill="1" applyBorder="1" applyAlignment="1" applyProtection="1">
      <alignment horizontal="left" vertical="center" wrapText="1" inden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12" fillId="0" borderId="2" xfId="20" applyFont="1" applyFill="1" applyBorder="1" applyAlignment="1" applyProtection="1">
      <alignment horizontal="center" vertical="center" wrapText="1"/>
      <protection/>
    </xf>
    <xf numFmtId="0" fontId="12" fillId="0" borderId="2" xfId="24" applyFont="1" applyFill="1" applyBorder="1" applyAlignment="1" applyProtection="1">
      <alignment horizontal="left" vertical="center" wrapText="1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17" xfId="0" applyBorder="1" applyProtection="1"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3" borderId="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0" fillId="0" borderId="0" xfId="0" applyAlignment="1" applyProtection="1">
      <alignment horizontal="righ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5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164" fontId="2" fillId="0" borderId="6" xfId="0" applyNumberFormat="1" applyFont="1" applyBorder="1" applyAlignment="1" applyProtection="1">
      <alignment horizontal="center" vertical="center"/>
      <protection/>
    </xf>
    <xf numFmtId="0" fontId="0" fillId="0" borderId="6" xfId="0" applyBorder="1" applyProtection="1">
      <protection/>
    </xf>
    <xf numFmtId="0" fontId="0" fillId="0" borderId="18" xfId="0" applyBorder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vertical="center" wrapText="1"/>
      <protection/>
    </xf>
    <xf numFmtId="0" fontId="0" fillId="3" borderId="18" xfId="0" applyFill="1" applyBorder="1" applyAlignment="1" applyProtection="1">
      <alignment vertical="center" wrapText="1"/>
      <protection/>
    </xf>
    <xf numFmtId="0" fontId="15" fillId="0" borderId="0" xfId="35" applyFont="1" applyFill="1" applyBorder="1" applyAlignment="1" applyProtection="1">
      <alignment horizontal="center" vertical="center" wrapText="1"/>
      <protection/>
    </xf>
    <xf numFmtId="0" fontId="15" fillId="0" borderId="19" xfId="35" applyFont="1" applyFill="1" applyBorder="1" applyAlignment="1" applyProtection="1">
      <alignment horizontal="center" vertical="center" wrapText="1"/>
      <protection/>
    </xf>
    <xf numFmtId="0" fontId="0" fillId="2" borderId="20" xfId="35" applyFill="1" applyBorder="1" applyAlignment="1" applyProtection="1">
      <alignment horizontal="center" vertical="center" wrapText="1"/>
      <protection/>
    </xf>
    <xf numFmtId="0" fontId="0" fillId="2" borderId="21" xfId="35" applyFill="1" applyBorder="1" applyAlignment="1" applyProtection="1">
      <alignment horizontal="center" vertical="center" wrapText="1"/>
      <protection/>
    </xf>
    <xf numFmtId="0" fontId="0" fillId="2" borderId="22" xfId="35" applyFill="1" applyBorder="1" applyAlignment="1" applyProtection="1">
      <alignment horizontal="center" vertical="center" wrapText="1"/>
      <protection/>
    </xf>
    <xf numFmtId="0" fontId="0" fillId="2" borderId="23" xfId="35" applyFill="1" applyBorder="1" applyAlignment="1" applyProtection="1">
      <alignment horizontal="center" vertical="center" wrapText="1"/>
      <protection/>
    </xf>
    <xf numFmtId="0" fontId="4" fillId="0" borderId="24" xfId="35" applyNumberFormat="1" applyFont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2" xfId="22"/>
    <cellStyle name="normální 2" xfId="23"/>
    <cellStyle name="normální 3 2 2" xfId="24"/>
    <cellStyle name="normální 3 4" xfId="25"/>
    <cellStyle name="normální 3 2 2 2" xfId="26"/>
    <cellStyle name="měny" xfId="27"/>
    <cellStyle name="normální 3 3" xfId="28"/>
    <cellStyle name="Normální 4 2" xfId="29"/>
    <cellStyle name="normální 3 2 3" xfId="30"/>
    <cellStyle name="normální 3 2 2 3" xfId="31"/>
    <cellStyle name="normální 3 4 2" xfId="32"/>
    <cellStyle name="normální 3 2 2 2 2" xfId="33"/>
    <cellStyle name="Měna 2" xfId="34"/>
    <cellStyle name="Normální 6" xfId="35"/>
  </cellStyles>
  <dxfs count="10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BD0C9"/>
          <bgColor rgb="FFFBD0C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tabSelected="1" zoomScale="65" zoomScaleNormal="65" workbookViewId="0" topLeftCell="A1">
      <selection activeCell="J47" sqref="J47"/>
    </sheetView>
  </sheetViews>
  <sheetFormatPr defaultColWidth="8.7109375" defaultRowHeight="15"/>
  <cols>
    <col min="1" max="1" width="2.57421875" style="3" bestFit="1" customWidth="1"/>
    <col min="2" max="2" width="5.57421875" style="3" bestFit="1" customWidth="1"/>
    <col min="3" max="3" width="57.140625" style="5" customWidth="1"/>
    <col min="4" max="4" width="12.421875" style="88" customWidth="1"/>
    <col min="5" max="5" width="11.140625" style="4" customWidth="1"/>
    <col min="6" max="6" width="112.57421875" style="5" customWidth="1"/>
    <col min="7" max="7" width="17.57421875" style="5" hidden="1" customWidth="1"/>
    <col min="8" max="8" width="24.00390625" style="3" customWidth="1"/>
    <col min="9" max="9" width="22.57421875" style="3" customWidth="1"/>
    <col min="10" max="10" width="20.57421875" style="3" bestFit="1" customWidth="1"/>
    <col min="11" max="11" width="19.57421875" style="3" bestFit="1" customWidth="1"/>
    <col min="12" max="12" width="14.28125" style="3" customWidth="1"/>
    <col min="13" max="13" width="28.421875" style="3" hidden="1" customWidth="1"/>
    <col min="14" max="14" width="21.00390625" style="3" hidden="1" customWidth="1"/>
    <col min="15" max="15" width="32.140625" style="3" customWidth="1"/>
    <col min="16" max="16" width="25.00390625" style="3" customWidth="1"/>
    <col min="17" max="17" width="28.421875" style="3" customWidth="1"/>
    <col min="18" max="18" width="17.57421875" style="3" hidden="1" customWidth="1"/>
    <col min="19" max="19" width="40.140625" style="6" customWidth="1"/>
    <col min="20" max="20" width="2.421875" style="3" customWidth="1"/>
    <col min="21" max="16384" width="8.7109375" style="3" customWidth="1"/>
  </cols>
  <sheetData>
    <row r="1" spans="2:4" ht="38.25" customHeight="1">
      <c r="B1" s="99" t="s">
        <v>89</v>
      </c>
      <c r="C1" s="100"/>
      <c r="D1" s="100"/>
    </row>
    <row r="2" spans="3:19" ht="20.1" customHeight="1">
      <c r="C2" s="3"/>
      <c r="D2" s="7"/>
      <c r="E2" s="8"/>
      <c r="F2" s="9"/>
      <c r="G2" s="9"/>
      <c r="H2" s="9"/>
      <c r="I2" s="9"/>
      <c r="K2" s="10"/>
      <c r="L2" s="10"/>
      <c r="M2" s="10"/>
      <c r="N2" s="10"/>
      <c r="O2" s="10"/>
      <c r="P2" s="10"/>
      <c r="Q2" s="10"/>
      <c r="R2" s="11"/>
      <c r="S2" s="12"/>
    </row>
    <row r="3" spans="2:17" ht="20.1" customHeight="1">
      <c r="B3" s="104" t="s">
        <v>90</v>
      </c>
      <c r="C3" s="105"/>
      <c r="D3" s="106" t="s">
        <v>0</v>
      </c>
      <c r="E3" s="107"/>
      <c r="F3" s="110" t="s">
        <v>91</v>
      </c>
      <c r="G3" s="13"/>
      <c r="H3" s="13"/>
      <c r="I3" s="13"/>
      <c r="J3" s="13"/>
      <c r="K3" s="13"/>
      <c r="M3" s="14"/>
      <c r="N3" s="14"/>
      <c r="O3" s="10"/>
      <c r="P3" s="10"/>
      <c r="Q3" s="10"/>
    </row>
    <row r="4" spans="2:17" ht="20.1" customHeight="1" thickBot="1">
      <c r="B4" s="104"/>
      <c r="C4" s="105"/>
      <c r="D4" s="108"/>
      <c r="E4" s="109"/>
      <c r="F4" s="110"/>
      <c r="G4" s="9"/>
      <c r="H4" s="10"/>
      <c r="I4" s="10"/>
      <c r="K4" s="10"/>
      <c r="L4" s="10"/>
      <c r="M4" s="10"/>
      <c r="N4" s="10"/>
      <c r="O4" s="10"/>
      <c r="P4" s="10"/>
      <c r="Q4" s="10"/>
    </row>
    <row r="5" spans="2:19" ht="34.5" customHeight="1" thickBot="1">
      <c r="B5" s="15"/>
      <c r="C5" s="16"/>
      <c r="D5" s="17"/>
      <c r="E5" s="17"/>
      <c r="F5" s="9"/>
      <c r="G5" s="18"/>
      <c r="I5" s="19" t="s">
        <v>0</v>
      </c>
      <c r="S5" s="20"/>
    </row>
    <row r="6" spans="1:20" ht="69" customHeight="1" thickBot="1" thickTop="1">
      <c r="A6" s="21"/>
      <c r="B6" s="22" t="s">
        <v>1</v>
      </c>
      <c r="C6" s="23" t="s">
        <v>11</v>
      </c>
      <c r="D6" s="23" t="s">
        <v>2</v>
      </c>
      <c r="E6" s="23" t="s">
        <v>12</v>
      </c>
      <c r="F6" s="23" t="s">
        <v>13</v>
      </c>
      <c r="G6" s="23" t="s">
        <v>14</v>
      </c>
      <c r="H6" s="23" t="s">
        <v>3</v>
      </c>
      <c r="I6" s="24" t="s">
        <v>4</v>
      </c>
      <c r="J6" s="25" t="s">
        <v>5</v>
      </c>
      <c r="K6" s="25" t="s">
        <v>6</v>
      </c>
      <c r="L6" s="23" t="s">
        <v>15</v>
      </c>
      <c r="M6" s="23" t="s">
        <v>22</v>
      </c>
      <c r="N6" s="23" t="s">
        <v>16</v>
      </c>
      <c r="O6" s="25" t="s">
        <v>17</v>
      </c>
      <c r="P6" s="23" t="s">
        <v>18</v>
      </c>
      <c r="Q6" s="23" t="s">
        <v>19</v>
      </c>
      <c r="R6" s="23" t="s">
        <v>20</v>
      </c>
      <c r="S6" s="26" t="s">
        <v>21</v>
      </c>
      <c r="T6" s="27"/>
    </row>
    <row r="7" spans="1:20" ht="20.25" customHeight="1" thickTop="1">
      <c r="A7" s="28"/>
      <c r="B7" s="29">
        <v>1</v>
      </c>
      <c r="C7" s="30" t="s">
        <v>25</v>
      </c>
      <c r="D7" s="31">
        <v>10</v>
      </c>
      <c r="E7" s="32" t="s">
        <v>26</v>
      </c>
      <c r="F7" s="33" t="s">
        <v>27</v>
      </c>
      <c r="G7" s="34">
        <f aca="true" t="shared" si="0" ref="G7:G37">D7*H7</f>
        <v>80</v>
      </c>
      <c r="H7" s="35">
        <v>8</v>
      </c>
      <c r="I7" s="89">
        <v>8</v>
      </c>
      <c r="J7" s="36">
        <f aca="true" t="shared" si="1" ref="J7:J33">D7*I7</f>
        <v>80</v>
      </c>
      <c r="K7" s="37" t="str">
        <f aca="true" t="shared" si="2" ref="K7:K33">IF(ISNUMBER(I7),IF(I7&gt;H7,"NEVYHOVUJE","VYHOVUJE")," ")</f>
        <v>VYHOVUJE</v>
      </c>
      <c r="L7" s="129" t="s">
        <v>24</v>
      </c>
      <c r="M7" s="121"/>
      <c r="N7" s="121"/>
      <c r="O7" s="123" t="s">
        <v>71</v>
      </c>
      <c r="P7" s="123" t="s">
        <v>72</v>
      </c>
      <c r="Q7" s="119">
        <v>21</v>
      </c>
      <c r="R7" s="121"/>
      <c r="S7" s="117" t="s">
        <v>10</v>
      </c>
      <c r="T7" s="27"/>
    </row>
    <row r="8" spans="1:20" ht="20.25" customHeight="1">
      <c r="A8" s="21"/>
      <c r="B8" s="38">
        <v>2</v>
      </c>
      <c r="C8" s="39" t="s">
        <v>28</v>
      </c>
      <c r="D8" s="40">
        <v>10</v>
      </c>
      <c r="E8" s="41" t="s">
        <v>26</v>
      </c>
      <c r="F8" s="42" t="s">
        <v>27</v>
      </c>
      <c r="G8" s="43">
        <f t="shared" si="0"/>
        <v>80</v>
      </c>
      <c r="H8" s="44">
        <v>8</v>
      </c>
      <c r="I8" s="90">
        <v>8</v>
      </c>
      <c r="J8" s="45">
        <f t="shared" si="1"/>
        <v>80</v>
      </c>
      <c r="K8" s="46" t="str">
        <f t="shared" si="2"/>
        <v>VYHOVUJE</v>
      </c>
      <c r="L8" s="130"/>
      <c r="M8" s="111"/>
      <c r="N8" s="111"/>
      <c r="O8" s="124"/>
      <c r="P8" s="124"/>
      <c r="Q8" s="113"/>
      <c r="R8" s="111"/>
      <c r="S8" s="115"/>
      <c r="T8" s="27"/>
    </row>
    <row r="9" spans="1:20" ht="80.25" customHeight="1">
      <c r="A9" s="21"/>
      <c r="B9" s="38">
        <v>3</v>
      </c>
      <c r="C9" s="39" t="s">
        <v>29</v>
      </c>
      <c r="D9" s="40">
        <v>25</v>
      </c>
      <c r="E9" s="41" t="s">
        <v>30</v>
      </c>
      <c r="F9" s="42" t="s">
        <v>75</v>
      </c>
      <c r="G9" s="43">
        <f t="shared" si="0"/>
        <v>3750</v>
      </c>
      <c r="H9" s="44">
        <v>150</v>
      </c>
      <c r="I9" s="90">
        <v>115</v>
      </c>
      <c r="J9" s="45">
        <f t="shared" si="1"/>
        <v>2875</v>
      </c>
      <c r="K9" s="46" t="str">
        <f t="shared" si="2"/>
        <v>VYHOVUJE</v>
      </c>
      <c r="L9" s="130"/>
      <c r="M9" s="111"/>
      <c r="N9" s="111"/>
      <c r="O9" s="124"/>
      <c r="P9" s="124"/>
      <c r="Q9" s="113"/>
      <c r="R9" s="111"/>
      <c r="S9" s="115"/>
      <c r="T9" s="27"/>
    </row>
    <row r="10" spans="1:20" ht="40.5" customHeight="1">
      <c r="A10" s="21"/>
      <c r="B10" s="38">
        <v>4</v>
      </c>
      <c r="C10" s="39" t="s">
        <v>31</v>
      </c>
      <c r="D10" s="40">
        <v>5</v>
      </c>
      <c r="E10" s="41" t="s">
        <v>26</v>
      </c>
      <c r="F10" s="42" t="s">
        <v>32</v>
      </c>
      <c r="G10" s="43">
        <f t="shared" si="0"/>
        <v>45</v>
      </c>
      <c r="H10" s="44">
        <v>9</v>
      </c>
      <c r="I10" s="90">
        <v>8</v>
      </c>
      <c r="J10" s="45">
        <f t="shared" si="1"/>
        <v>40</v>
      </c>
      <c r="K10" s="46" t="str">
        <f t="shared" si="2"/>
        <v>VYHOVUJE</v>
      </c>
      <c r="L10" s="130"/>
      <c r="M10" s="111"/>
      <c r="N10" s="111"/>
      <c r="O10" s="124"/>
      <c r="P10" s="124"/>
      <c r="Q10" s="113"/>
      <c r="R10" s="111"/>
      <c r="S10" s="115"/>
      <c r="T10" s="27"/>
    </row>
    <row r="11" spans="1:20" ht="44.25" customHeight="1">
      <c r="A11" s="21"/>
      <c r="B11" s="38">
        <v>5</v>
      </c>
      <c r="C11" s="39" t="s">
        <v>33</v>
      </c>
      <c r="D11" s="40">
        <v>20</v>
      </c>
      <c r="E11" s="47" t="s">
        <v>26</v>
      </c>
      <c r="F11" s="48" t="s">
        <v>34</v>
      </c>
      <c r="G11" s="43">
        <f t="shared" si="0"/>
        <v>220</v>
      </c>
      <c r="H11" s="44">
        <v>11</v>
      </c>
      <c r="I11" s="90">
        <v>9</v>
      </c>
      <c r="J11" s="45">
        <f t="shared" si="1"/>
        <v>180</v>
      </c>
      <c r="K11" s="46" t="str">
        <f t="shared" si="2"/>
        <v>VYHOVUJE</v>
      </c>
      <c r="L11" s="130"/>
      <c r="M11" s="111"/>
      <c r="N11" s="111"/>
      <c r="O11" s="124"/>
      <c r="P11" s="124"/>
      <c r="Q11" s="113"/>
      <c r="R11" s="111"/>
      <c r="S11" s="115"/>
      <c r="T11" s="27"/>
    </row>
    <row r="12" spans="1:20" ht="18.75" customHeight="1">
      <c r="A12" s="21"/>
      <c r="B12" s="38">
        <v>6</v>
      </c>
      <c r="C12" s="39" t="s">
        <v>76</v>
      </c>
      <c r="D12" s="40">
        <v>20</v>
      </c>
      <c r="E12" s="41" t="s">
        <v>26</v>
      </c>
      <c r="F12" s="42" t="s">
        <v>35</v>
      </c>
      <c r="G12" s="43">
        <f t="shared" si="0"/>
        <v>300</v>
      </c>
      <c r="H12" s="44">
        <v>15</v>
      </c>
      <c r="I12" s="90">
        <v>11</v>
      </c>
      <c r="J12" s="45">
        <f t="shared" si="1"/>
        <v>220</v>
      </c>
      <c r="K12" s="46" t="str">
        <f t="shared" si="2"/>
        <v>VYHOVUJE</v>
      </c>
      <c r="L12" s="130"/>
      <c r="M12" s="111"/>
      <c r="N12" s="111"/>
      <c r="O12" s="124"/>
      <c r="P12" s="124"/>
      <c r="Q12" s="113"/>
      <c r="R12" s="111"/>
      <c r="S12" s="115"/>
      <c r="T12" s="27"/>
    </row>
    <row r="13" spans="1:20" ht="18.75" customHeight="1">
      <c r="A13" s="21"/>
      <c r="B13" s="38">
        <v>7</v>
      </c>
      <c r="C13" s="39" t="s">
        <v>77</v>
      </c>
      <c r="D13" s="40">
        <v>20</v>
      </c>
      <c r="E13" s="41" t="s">
        <v>26</v>
      </c>
      <c r="F13" s="42" t="s">
        <v>35</v>
      </c>
      <c r="G13" s="43">
        <f t="shared" si="0"/>
        <v>300</v>
      </c>
      <c r="H13" s="44">
        <v>15</v>
      </c>
      <c r="I13" s="90">
        <v>13</v>
      </c>
      <c r="J13" s="45">
        <f t="shared" si="1"/>
        <v>260</v>
      </c>
      <c r="K13" s="46" t="str">
        <f t="shared" si="2"/>
        <v>VYHOVUJE</v>
      </c>
      <c r="L13" s="130"/>
      <c r="M13" s="111"/>
      <c r="N13" s="111"/>
      <c r="O13" s="124"/>
      <c r="P13" s="124"/>
      <c r="Q13" s="113"/>
      <c r="R13" s="111"/>
      <c r="S13" s="115"/>
      <c r="T13" s="27"/>
    </row>
    <row r="14" spans="1:20" ht="18.75" customHeight="1">
      <c r="A14" s="21"/>
      <c r="B14" s="38">
        <v>8</v>
      </c>
      <c r="C14" s="39" t="s">
        <v>78</v>
      </c>
      <c r="D14" s="40">
        <v>10</v>
      </c>
      <c r="E14" s="41" t="s">
        <v>36</v>
      </c>
      <c r="F14" s="42" t="s">
        <v>37</v>
      </c>
      <c r="G14" s="43">
        <f t="shared" si="0"/>
        <v>110</v>
      </c>
      <c r="H14" s="44">
        <v>11</v>
      </c>
      <c r="I14" s="90">
        <v>10</v>
      </c>
      <c r="J14" s="45">
        <f t="shared" si="1"/>
        <v>100</v>
      </c>
      <c r="K14" s="46" t="str">
        <f t="shared" si="2"/>
        <v>VYHOVUJE</v>
      </c>
      <c r="L14" s="130"/>
      <c r="M14" s="111"/>
      <c r="N14" s="111"/>
      <c r="O14" s="124"/>
      <c r="P14" s="124"/>
      <c r="Q14" s="113"/>
      <c r="R14" s="111"/>
      <c r="S14" s="115"/>
      <c r="T14" s="27"/>
    </row>
    <row r="15" spans="1:20" ht="39.75" customHeight="1">
      <c r="A15" s="21"/>
      <c r="B15" s="38">
        <v>9</v>
      </c>
      <c r="C15" s="39" t="s">
        <v>38</v>
      </c>
      <c r="D15" s="40">
        <v>10</v>
      </c>
      <c r="E15" s="41" t="s">
        <v>39</v>
      </c>
      <c r="F15" s="42" t="s">
        <v>80</v>
      </c>
      <c r="G15" s="43">
        <f t="shared" si="0"/>
        <v>600</v>
      </c>
      <c r="H15" s="44">
        <v>60</v>
      </c>
      <c r="I15" s="90">
        <v>50</v>
      </c>
      <c r="J15" s="45">
        <f t="shared" si="1"/>
        <v>500</v>
      </c>
      <c r="K15" s="46" t="str">
        <f t="shared" si="2"/>
        <v>VYHOVUJE</v>
      </c>
      <c r="L15" s="130"/>
      <c r="M15" s="111"/>
      <c r="N15" s="111"/>
      <c r="O15" s="124"/>
      <c r="P15" s="124"/>
      <c r="Q15" s="113"/>
      <c r="R15" s="111"/>
      <c r="S15" s="115"/>
      <c r="T15" s="27"/>
    </row>
    <row r="16" spans="1:20" ht="37.5" customHeight="1">
      <c r="A16" s="21"/>
      <c r="B16" s="38">
        <v>10</v>
      </c>
      <c r="C16" s="39" t="s">
        <v>40</v>
      </c>
      <c r="D16" s="40">
        <v>10</v>
      </c>
      <c r="E16" s="41" t="s">
        <v>39</v>
      </c>
      <c r="F16" s="42" t="s">
        <v>79</v>
      </c>
      <c r="G16" s="43">
        <f t="shared" si="0"/>
        <v>700</v>
      </c>
      <c r="H16" s="44">
        <v>70</v>
      </c>
      <c r="I16" s="90">
        <v>57</v>
      </c>
      <c r="J16" s="45">
        <f t="shared" si="1"/>
        <v>570</v>
      </c>
      <c r="K16" s="46" t="str">
        <f t="shared" si="2"/>
        <v>VYHOVUJE</v>
      </c>
      <c r="L16" s="130"/>
      <c r="M16" s="111"/>
      <c r="N16" s="111"/>
      <c r="O16" s="124"/>
      <c r="P16" s="124"/>
      <c r="Q16" s="113"/>
      <c r="R16" s="111"/>
      <c r="S16" s="115"/>
      <c r="T16" s="27"/>
    </row>
    <row r="17" spans="1:20" ht="22.5" customHeight="1" thickBot="1">
      <c r="A17" s="21"/>
      <c r="B17" s="49">
        <v>11</v>
      </c>
      <c r="C17" s="50" t="s">
        <v>41</v>
      </c>
      <c r="D17" s="51">
        <v>5</v>
      </c>
      <c r="E17" s="52" t="s">
        <v>30</v>
      </c>
      <c r="F17" s="53" t="s">
        <v>42</v>
      </c>
      <c r="G17" s="54">
        <f t="shared" si="0"/>
        <v>1000</v>
      </c>
      <c r="H17" s="55">
        <v>200</v>
      </c>
      <c r="I17" s="91">
        <v>176</v>
      </c>
      <c r="J17" s="56">
        <f t="shared" si="1"/>
        <v>880</v>
      </c>
      <c r="K17" s="57" t="str">
        <f t="shared" si="2"/>
        <v>VYHOVUJE</v>
      </c>
      <c r="L17" s="131"/>
      <c r="M17" s="122"/>
      <c r="N17" s="122"/>
      <c r="O17" s="125"/>
      <c r="P17" s="125"/>
      <c r="Q17" s="120"/>
      <c r="R17" s="122"/>
      <c r="S17" s="118"/>
      <c r="T17" s="27"/>
    </row>
    <row r="18" spans="1:20" ht="39.75" customHeight="1">
      <c r="A18" s="21"/>
      <c r="B18" s="58">
        <v>12</v>
      </c>
      <c r="C18" s="59" t="s">
        <v>81</v>
      </c>
      <c r="D18" s="60">
        <v>40</v>
      </c>
      <c r="E18" s="61" t="s">
        <v>26</v>
      </c>
      <c r="F18" s="62" t="s">
        <v>43</v>
      </c>
      <c r="G18" s="63">
        <f t="shared" si="0"/>
        <v>260</v>
      </c>
      <c r="H18" s="64">
        <v>6.5</v>
      </c>
      <c r="I18" s="92">
        <v>6</v>
      </c>
      <c r="J18" s="65">
        <f t="shared" si="1"/>
        <v>240</v>
      </c>
      <c r="K18" s="66" t="str">
        <f t="shared" si="2"/>
        <v>VYHOVUJE</v>
      </c>
      <c r="L18" s="126" t="s">
        <v>24</v>
      </c>
      <c r="M18" s="111"/>
      <c r="N18" s="111"/>
      <c r="O18" s="126" t="s">
        <v>73</v>
      </c>
      <c r="P18" s="126" t="s">
        <v>74</v>
      </c>
      <c r="Q18" s="113">
        <v>21</v>
      </c>
      <c r="R18" s="111"/>
      <c r="S18" s="115" t="s">
        <v>10</v>
      </c>
      <c r="T18" s="27"/>
    </row>
    <row r="19" spans="1:20" ht="17.25" customHeight="1">
      <c r="A19" s="21"/>
      <c r="B19" s="38">
        <v>13</v>
      </c>
      <c r="C19" s="39" t="s">
        <v>44</v>
      </c>
      <c r="D19" s="40">
        <v>3</v>
      </c>
      <c r="E19" s="41" t="s">
        <v>30</v>
      </c>
      <c r="F19" s="42" t="s">
        <v>45</v>
      </c>
      <c r="G19" s="43">
        <f t="shared" si="0"/>
        <v>285</v>
      </c>
      <c r="H19" s="44">
        <v>95</v>
      </c>
      <c r="I19" s="90">
        <v>83</v>
      </c>
      <c r="J19" s="45">
        <f t="shared" si="1"/>
        <v>249</v>
      </c>
      <c r="K19" s="46" t="str">
        <f t="shared" si="2"/>
        <v>VYHOVUJE</v>
      </c>
      <c r="L19" s="126"/>
      <c r="M19" s="111"/>
      <c r="N19" s="111"/>
      <c r="O19" s="127"/>
      <c r="P19" s="127"/>
      <c r="Q19" s="113"/>
      <c r="R19" s="111"/>
      <c r="S19" s="115"/>
      <c r="T19" s="27"/>
    </row>
    <row r="20" spans="1:20" ht="17.25" customHeight="1">
      <c r="A20" s="21"/>
      <c r="B20" s="38">
        <v>14</v>
      </c>
      <c r="C20" s="39" t="s">
        <v>83</v>
      </c>
      <c r="D20" s="40">
        <v>10</v>
      </c>
      <c r="E20" s="41" t="s">
        <v>30</v>
      </c>
      <c r="F20" s="42" t="s">
        <v>46</v>
      </c>
      <c r="G20" s="43">
        <f t="shared" si="0"/>
        <v>400</v>
      </c>
      <c r="H20" s="44">
        <v>40</v>
      </c>
      <c r="I20" s="90">
        <v>38</v>
      </c>
      <c r="J20" s="45">
        <f t="shared" si="1"/>
        <v>380</v>
      </c>
      <c r="K20" s="46" t="str">
        <f t="shared" si="2"/>
        <v>VYHOVUJE</v>
      </c>
      <c r="L20" s="126"/>
      <c r="M20" s="111"/>
      <c r="N20" s="111"/>
      <c r="O20" s="127"/>
      <c r="P20" s="127"/>
      <c r="Q20" s="113"/>
      <c r="R20" s="111"/>
      <c r="S20" s="115"/>
      <c r="T20" s="27"/>
    </row>
    <row r="21" spans="1:20" ht="17.25" customHeight="1">
      <c r="A21" s="21"/>
      <c r="B21" s="38">
        <v>15</v>
      </c>
      <c r="C21" s="39" t="s">
        <v>82</v>
      </c>
      <c r="D21" s="40">
        <v>10</v>
      </c>
      <c r="E21" s="41" t="s">
        <v>30</v>
      </c>
      <c r="F21" s="42" t="s">
        <v>47</v>
      </c>
      <c r="G21" s="43">
        <f t="shared" si="0"/>
        <v>530</v>
      </c>
      <c r="H21" s="44">
        <v>53</v>
      </c>
      <c r="I21" s="90">
        <v>43</v>
      </c>
      <c r="J21" s="45">
        <f t="shared" si="1"/>
        <v>430</v>
      </c>
      <c r="K21" s="46" t="str">
        <f t="shared" si="2"/>
        <v>VYHOVUJE</v>
      </c>
      <c r="L21" s="126"/>
      <c r="M21" s="111"/>
      <c r="N21" s="111"/>
      <c r="O21" s="127"/>
      <c r="P21" s="127"/>
      <c r="Q21" s="113"/>
      <c r="R21" s="111"/>
      <c r="S21" s="115"/>
      <c r="T21" s="27"/>
    </row>
    <row r="22" spans="1:20" ht="72" customHeight="1">
      <c r="A22" s="21"/>
      <c r="B22" s="38">
        <v>16</v>
      </c>
      <c r="C22" s="39" t="s">
        <v>29</v>
      </c>
      <c r="D22" s="40">
        <v>20</v>
      </c>
      <c r="E22" s="41" t="s">
        <v>30</v>
      </c>
      <c r="F22" s="42" t="s">
        <v>75</v>
      </c>
      <c r="G22" s="43">
        <f t="shared" si="0"/>
        <v>3000</v>
      </c>
      <c r="H22" s="44">
        <v>150</v>
      </c>
      <c r="I22" s="90">
        <v>115</v>
      </c>
      <c r="J22" s="45">
        <f t="shared" si="1"/>
        <v>2300</v>
      </c>
      <c r="K22" s="46" t="str">
        <f t="shared" si="2"/>
        <v>VYHOVUJE</v>
      </c>
      <c r="L22" s="126"/>
      <c r="M22" s="111"/>
      <c r="N22" s="111"/>
      <c r="O22" s="127"/>
      <c r="P22" s="127"/>
      <c r="Q22" s="113"/>
      <c r="R22" s="111"/>
      <c r="S22" s="115"/>
      <c r="T22" s="27"/>
    </row>
    <row r="23" spans="1:20" ht="21.75" customHeight="1">
      <c r="A23" s="21"/>
      <c r="B23" s="38">
        <v>17</v>
      </c>
      <c r="C23" s="39" t="s">
        <v>48</v>
      </c>
      <c r="D23" s="40">
        <v>50</v>
      </c>
      <c r="E23" s="41" t="s">
        <v>26</v>
      </c>
      <c r="F23" s="42" t="s">
        <v>49</v>
      </c>
      <c r="G23" s="43">
        <f t="shared" si="0"/>
        <v>1400</v>
      </c>
      <c r="H23" s="44">
        <v>28</v>
      </c>
      <c r="I23" s="90">
        <v>22</v>
      </c>
      <c r="J23" s="45">
        <f t="shared" si="1"/>
        <v>1100</v>
      </c>
      <c r="K23" s="46" t="str">
        <f t="shared" si="2"/>
        <v>VYHOVUJE</v>
      </c>
      <c r="L23" s="126"/>
      <c r="M23" s="111"/>
      <c r="N23" s="111"/>
      <c r="O23" s="127"/>
      <c r="P23" s="127"/>
      <c r="Q23" s="113"/>
      <c r="R23" s="111"/>
      <c r="S23" s="115"/>
      <c r="T23" s="27"/>
    </row>
    <row r="24" spans="1:20" ht="21" customHeight="1">
      <c r="A24" s="21"/>
      <c r="B24" s="38">
        <v>18</v>
      </c>
      <c r="C24" s="39" t="s">
        <v>50</v>
      </c>
      <c r="D24" s="40">
        <v>50</v>
      </c>
      <c r="E24" s="41" t="s">
        <v>30</v>
      </c>
      <c r="F24" s="42" t="s">
        <v>51</v>
      </c>
      <c r="G24" s="43">
        <f t="shared" si="0"/>
        <v>250</v>
      </c>
      <c r="H24" s="44">
        <v>5</v>
      </c>
      <c r="I24" s="90">
        <v>3</v>
      </c>
      <c r="J24" s="45">
        <f t="shared" si="1"/>
        <v>150</v>
      </c>
      <c r="K24" s="46" t="str">
        <f t="shared" si="2"/>
        <v>VYHOVUJE</v>
      </c>
      <c r="L24" s="126"/>
      <c r="M24" s="111"/>
      <c r="N24" s="111"/>
      <c r="O24" s="127"/>
      <c r="P24" s="127"/>
      <c r="Q24" s="113"/>
      <c r="R24" s="111"/>
      <c r="S24" s="115"/>
      <c r="T24" s="27"/>
    </row>
    <row r="25" spans="1:20" ht="47.25" customHeight="1">
      <c r="A25" s="21"/>
      <c r="B25" s="38">
        <v>19</v>
      </c>
      <c r="C25" s="39" t="s">
        <v>33</v>
      </c>
      <c r="D25" s="40">
        <v>50</v>
      </c>
      <c r="E25" s="41" t="s">
        <v>26</v>
      </c>
      <c r="F25" s="42" t="s">
        <v>34</v>
      </c>
      <c r="G25" s="43">
        <f t="shared" si="0"/>
        <v>550</v>
      </c>
      <c r="H25" s="44">
        <v>11</v>
      </c>
      <c r="I25" s="90">
        <v>9</v>
      </c>
      <c r="J25" s="45">
        <f t="shared" si="1"/>
        <v>450</v>
      </c>
      <c r="K25" s="46" t="str">
        <f t="shared" si="2"/>
        <v>VYHOVUJE</v>
      </c>
      <c r="L25" s="126"/>
      <c r="M25" s="111"/>
      <c r="N25" s="111"/>
      <c r="O25" s="127"/>
      <c r="P25" s="127"/>
      <c r="Q25" s="113"/>
      <c r="R25" s="111"/>
      <c r="S25" s="115"/>
      <c r="T25" s="27"/>
    </row>
    <row r="26" spans="1:20" ht="17.25" customHeight="1">
      <c r="A26" s="21"/>
      <c r="B26" s="38">
        <v>20</v>
      </c>
      <c r="C26" s="39" t="s">
        <v>84</v>
      </c>
      <c r="D26" s="40">
        <v>30</v>
      </c>
      <c r="E26" s="41" t="s">
        <v>36</v>
      </c>
      <c r="F26" s="42" t="s">
        <v>37</v>
      </c>
      <c r="G26" s="43">
        <f t="shared" si="0"/>
        <v>330</v>
      </c>
      <c r="H26" s="44">
        <v>11</v>
      </c>
      <c r="I26" s="90">
        <v>10</v>
      </c>
      <c r="J26" s="45">
        <f t="shared" si="1"/>
        <v>300</v>
      </c>
      <c r="K26" s="46" t="str">
        <f t="shared" si="2"/>
        <v>VYHOVUJE</v>
      </c>
      <c r="L26" s="126"/>
      <c r="M26" s="111"/>
      <c r="N26" s="111"/>
      <c r="O26" s="127"/>
      <c r="P26" s="127"/>
      <c r="Q26" s="113"/>
      <c r="R26" s="111"/>
      <c r="S26" s="115"/>
      <c r="T26" s="27"/>
    </row>
    <row r="27" spans="1:20" ht="17.25" customHeight="1">
      <c r="A27" s="21"/>
      <c r="B27" s="38">
        <v>21</v>
      </c>
      <c r="C27" s="39" t="s">
        <v>85</v>
      </c>
      <c r="D27" s="40">
        <v>30</v>
      </c>
      <c r="E27" s="41" t="s">
        <v>26</v>
      </c>
      <c r="F27" s="42" t="s">
        <v>52</v>
      </c>
      <c r="G27" s="43">
        <f t="shared" si="0"/>
        <v>450</v>
      </c>
      <c r="H27" s="44">
        <v>15</v>
      </c>
      <c r="I27" s="90">
        <v>12</v>
      </c>
      <c r="J27" s="45">
        <f t="shared" si="1"/>
        <v>360</v>
      </c>
      <c r="K27" s="46" t="str">
        <f t="shared" si="2"/>
        <v>VYHOVUJE</v>
      </c>
      <c r="L27" s="126"/>
      <c r="M27" s="111"/>
      <c r="N27" s="111"/>
      <c r="O27" s="127"/>
      <c r="P27" s="127"/>
      <c r="Q27" s="113"/>
      <c r="R27" s="111"/>
      <c r="S27" s="115"/>
      <c r="T27" s="27"/>
    </row>
    <row r="28" spans="1:20" ht="38.25" customHeight="1">
      <c r="A28" s="21"/>
      <c r="B28" s="38">
        <v>22</v>
      </c>
      <c r="C28" s="39" t="s">
        <v>86</v>
      </c>
      <c r="D28" s="40">
        <v>20</v>
      </c>
      <c r="E28" s="41" t="s">
        <v>26</v>
      </c>
      <c r="F28" s="42" t="s">
        <v>53</v>
      </c>
      <c r="G28" s="43">
        <f t="shared" si="0"/>
        <v>260</v>
      </c>
      <c r="H28" s="44">
        <v>13</v>
      </c>
      <c r="I28" s="90">
        <v>11</v>
      </c>
      <c r="J28" s="45">
        <f t="shared" si="1"/>
        <v>220</v>
      </c>
      <c r="K28" s="46" t="str">
        <f t="shared" si="2"/>
        <v>VYHOVUJE</v>
      </c>
      <c r="L28" s="126"/>
      <c r="M28" s="111"/>
      <c r="N28" s="111"/>
      <c r="O28" s="127"/>
      <c r="P28" s="127"/>
      <c r="Q28" s="113"/>
      <c r="R28" s="111"/>
      <c r="S28" s="115"/>
      <c r="T28" s="27"/>
    </row>
    <row r="29" spans="1:20" ht="17.25" customHeight="1">
      <c r="A29" s="21"/>
      <c r="B29" s="38">
        <v>23</v>
      </c>
      <c r="C29" s="39" t="s">
        <v>54</v>
      </c>
      <c r="D29" s="40">
        <v>10</v>
      </c>
      <c r="E29" s="41" t="s">
        <v>26</v>
      </c>
      <c r="F29" s="42" t="s">
        <v>55</v>
      </c>
      <c r="G29" s="43">
        <f t="shared" si="0"/>
        <v>150</v>
      </c>
      <c r="H29" s="44">
        <v>15</v>
      </c>
      <c r="I29" s="90">
        <v>13</v>
      </c>
      <c r="J29" s="45">
        <f t="shared" si="1"/>
        <v>130</v>
      </c>
      <c r="K29" s="46" t="str">
        <f t="shared" si="2"/>
        <v>VYHOVUJE</v>
      </c>
      <c r="L29" s="126"/>
      <c r="M29" s="111"/>
      <c r="N29" s="111"/>
      <c r="O29" s="127"/>
      <c r="P29" s="127"/>
      <c r="Q29" s="113"/>
      <c r="R29" s="111"/>
      <c r="S29" s="115"/>
      <c r="T29" s="27"/>
    </row>
    <row r="30" spans="1:20" ht="17.25" customHeight="1">
      <c r="A30" s="21"/>
      <c r="B30" s="38">
        <v>24</v>
      </c>
      <c r="C30" s="39" t="s">
        <v>87</v>
      </c>
      <c r="D30" s="40">
        <v>20</v>
      </c>
      <c r="E30" s="41" t="s">
        <v>26</v>
      </c>
      <c r="F30" s="42" t="s">
        <v>56</v>
      </c>
      <c r="G30" s="43">
        <f t="shared" si="0"/>
        <v>340</v>
      </c>
      <c r="H30" s="44">
        <v>17</v>
      </c>
      <c r="I30" s="90">
        <v>14</v>
      </c>
      <c r="J30" s="45">
        <f t="shared" si="1"/>
        <v>280</v>
      </c>
      <c r="K30" s="46" t="str">
        <f t="shared" si="2"/>
        <v>VYHOVUJE</v>
      </c>
      <c r="L30" s="126"/>
      <c r="M30" s="111"/>
      <c r="N30" s="111"/>
      <c r="O30" s="127"/>
      <c r="P30" s="127"/>
      <c r="Q30" s="113"/>
      <c r="R30" s="111"/>
      <c r="S30" s="115"/>
      <c r="T30" s="27"/>
    </row>
    <row r="31" spans="1:20" ht="17.25" customHeight="1">
      <c r="A31" s="21"/>
      <c r="B31" s="38">
        <v>25</v>
      </c>
      <c r="C31" s="39" t="s">
        <v>57</v>
      </c>
      <c r="D31" s="40">
        <v>10</v>
      </c>
      <c r="E31" s="41" t="s">
        <v>39</v>
      </c>
      <c r="F31" s="42" t="s">
        <v>58</v>
      </c>
      <c r="G31" s="43">
        <f t="shared" si="0"/>
        <v>540</v>
      </c>
      <c r="H31" s="44">
        <v>54</v>
      </c>
      <c r="I31" s="90">
        <v>42</v>
      </c>
      <c r="J31" s="45">
        <f t="shared" si="1"/>
        <v>420</v>
      </c>
      <c r="K31" s="46" t="str">
        <f t="shared" si="2"/>
        <v>VYHOVUJE</v>
      </c>
      <c r="L31" s="126"/>
      <c r="M31" s="111"/>
      <c r="N31" s="111"/>
      <c r="O31" s="127"/>
      <c r="P31" s="127"/>
      <c r="Q31" s="113"/>
      <c r="R31" s="111"/>
      <c r="S31" s="115"/>
      <c r="T31" s="27"/>
    </row>
    <row r="32" spans="1:20" ht="40.5" customHeight="1">
      <c r="A32" s="21"/>
      <c r="B32" s="38">
        <v>26</v>
      </c>
      <c r="C32" s="67" t="s">
        <v>59</v>
      </c>
      <c r="D32" s="40">
        <v>2</v>
      </c>
      <c r="E32" s="68" t="s">
        <v>30</v>
      </c>
      <c r="F32" s="69" t="s">
        <v>60</v>
      </c>
      <c r="G32" s="43">
        <f t="shared" si="0"/>
        <v>220</v>
      </c>
      <c r="H32" s="44">
        <v>110</v>
      </c>
      <c r="I32" s="90">
        <v>90</v>
      </c>
      <c r="J32" s="45">
        <f t="shared" si="1"/>
        <v>180</v>
      </c>
      <c r="K32" s="46" t="str">
        <f t="shared" si="2"/>
        <v>VYHOVUJE</v>
      </c>
      <c r="L32" s="126"/>
      <c r="M32" s="111"/>
      <c r="N32" s="111"/>
      <c r="O32" s="127"/>
      <c r="P32" s="127"/>
      <c r="Q32" s="113"/>
      <c r="R32" s="111"/>
      <c r="S32" s="115"/>
      <c r="T32" s="27"/>
    </row>
    <row r="33" spans="1:20" ht="18.75" customHeight="1">
      <c r="A33" s="21"/>
      <c r="B33" s="38">
        <v>27</v>
      </c>
      <c r="C33" s="67" t="s">
        <v>61</v>
      </c>
      <c r="D33" s="40">
        <v>20</v>
      </c>
      <c r="E33" s="68" t="s">
        <v>30</v>
      </c>
      <c r="F33" s="69" t="s">
        <v>62</v>
      </c>
      <c r="G33" s="43">
        <f t="shared" si="0"/>
        <v>180</v>
      </c>
      <c r="H33" s="44">
        <v>9</v>
      </c>
      <c r="I33" s="90">
        <v>9</v>
      </c>
      <c r="J33" s="45">
        <f t="shared" si="1"/>
        <v>180</v>
      </c>
      <c r="K33" s="46" t="str">
        <f t="shared" si="2"/>
        <v>VYHOVUJE</v>
      </c>
      <c r="L33" s="126"/>
      <c r="M33" s="111"/>
      <c r="N33" s="111"/>
      <c r="O33" s="127"/>
      <c r="P33" s="127"/>
      <c r="Q33" s="113"/>
      <c r="R33" s="111"/>
      <c r="S33" s="115"/>
      <c r="T33" s="27"/>
    </row>
    <row r="34" spans="1:20" ht="18.75" customHeight="1">
      <c r="A34" s="21"/>
      <c r="B34" s="38">
        <v>28</v>
      </c>
      <c r="C34" s="67" t="s">
        <v>41</v>
      </c>
      <c r="D34" s="40">
        <v>2</v>
      </c>
      <c r="E34" s="68" t="s">
        <v>30</v>
      </c>
      <c r="F34" s="70" t="s">
        <v>42</v>
      </c>
      <c r="G34" s="43">
        <f t="shared" si="0"/>
        <v>400</v>
      </c>
      <c r="H34" s="44">
        <v>200</v>
      </c>
      <c r="I34" s="90">
        <v>176</v>
      </c>
      <c r="J34" s="45">
        <f aca="true" t="shared" si="3" ref="J34:J35">D34*I34</f>
        <v>352</v>
      </c>
      <c r="K34" s="46" t="str">
        <f aca="true" t="shared" si="4" ref="K34:K35">IF(ISNUMBER(I34),IF(I34&gt;H34,"NEVYHOVUJE","VYHOVUJE")," ")</f>
        <v>VYHOVUJE</v>
      </c>
      <c r="L34" s="126"/>
      <c r="M34" s="111"/>
      <c r="N34" s="111"/>
      <c r="O34" s="127"/>
      <c r="P34" s="127"/>
      <c r="Q34" s="113"/>
      <c r="R34" s="111"/>
      <c r="S34" s="115"/>
      <c r="T34" s="27"/>
    </row>
    <row r="35" spans="1:20" ht="18.75" customHeight="1">
      <c r="A35" s="21"/>
      <c r="B35" s="38">
        <v>29</v>
      </c>
      <c r="C35" s="67" t="s">
        <v>63</v>
      </c>
      <c r="D35" s="40">
        <v>2</v>
      </c>
      <c r="E35" s="68" t="s">
        <v>30</v>
      </c>
      <c r="F35" s="70" t="s">
        <v>42</v>
      </c>
      <c r="G35" s="43">
        <f t="shared" si="0"/>
        <v>520</v>
      </c>
      <c r="H35" s="44">
        <v>260</v>
      </c>
      <c r="I35" s="90">
        <v>240</v>
      </c>
      <c r="J35" s="45">
        <f t="shared" si="3"/>
        <v>480</v>
      </c>
      <c r="K35" s="46" t="str">
        <f t="shared" si="4"/>
        <v>VYHOVUJE</v>
      </c>
      <c r="L35" s="126"/>
      <c r="M35" s="111"/>
      <c r="N35" s="111"/>
      <c r="O35" s="127"/>
      <c r="P35" s="127"/>
      <c r="Q35" s="113"/>
      <c r="R35" s="111"/>
      <c r="S35" s="115"/>
      <c r="T35" s="27"/>
    </row>
    <row r="36" spans="1:20" ht="18.75" customHeight="1">
      <c r="A36" s="71"/>
      <c r="B36" s="38">
        <v>30</v>
      </c>
      <c r="C36" s="39" t="s">
        <v>64</v>
      </c>
      <c r="D36" s="40">
        <v>20</v>
      </c>
      <c r="E36" s="41" t="s">
        <v>30</v>
      </c>
      <c r="F36" s="42" t="s">
        <v>65</v>
      </c>
      <c r="G36" s="43">
        <f t="shared" si="0"/>
        <v>1800</v>
      </c>
      <c r="H36" s="1">
        <v>90</v>
      </c>
      <c r="I36" s="90">
        <v>90</v>
      </c>
      <c r="J36" s="45">
        <f aca="true" t="shared" si="5" ref="J36">D36*I36</f>
        <v>1800</v>
      </c>
      <c r="K36" s="46" t="str">
        <f aca="true" t="shared" si="6" ref="K36">IF(ISNUMBER(I36),IF(I36&gt;H36,"NEVYHOVUJE","VYHOVUJE")," ")</f>
        <v>VYHOVUJE</v>
      </c>
      <c r="L36" s="126"/>
      <c r="M36" s="111"/>
      <c r="N36" s="111"/>
      <c r="O36" s="127"/>
      <c r="P36" s="127"/>
      <c r="Q36" s="113"/>
      <c r="R36" s="111"/>
      <c r="S36" s="115"/>
      <c r="T36" s="27"/>
    </row>
    <row r="37" spans="1:20" ht="18.75" customHeight="1">
      <c r="A37" s="72"/>
      <c r="B37" s="38">
        <v>31</v>
      </c>
      <c r="C37" s="39" t="s">
        <v>66</v>
      </c>
      <c r="D37" s="40">
        <v>20</v>
      </c>
      <c r="E37" s="41" t="s">
        <v>30</v>
      </c>
      <c r="F37" s="42" t="s">
        <v>65</v>
      </c>
      <c r="G37" s="43">
        <f t="shared" si="0"/>
        <v>2600</v>
      </c>
      <c r="H37" s="1">
        <v>130</v>
      </c>
      <c r="I37" s="90">
        <v>126</v>
      </c>
      <c r="J37" s="45">
        <f aca="true" t="shared" si="7" ref="J37">D37*I37</f>
        <v>2520</v>
      </c>
      <c r="K37" s="46" t="str">
        <f aca="true" t="shared" si="8" ref="K37">IF(ISNUMBER(I37),IF(I37&gt;H37,"NEVYHOVUJE","VYHOVUJE")," ")</f>
        <v>VYHOVUJE</v>
      </c>
      <c r="L37" s="126"/>
      <c r="M37" s="111"/>
      <c r="N37" s="111"/>
      <c r="O37" s="127"/>
      <c r="P37" s="127"/>
      <c r="Q37" s="113"/>
      <c r="R37" s="111"/>
      <c r="S37" s="115"/>
      <c r="T37" s="27"/>
    </row>
    <row r="38" spans="1:20" ht="18.75" customHeight="1">
      <c r="A38" s="21"/>
      <c r="B38" s="38">
        <v>32</v>
      </c>
      <c r="C38" s="39" t="s">
        <v>67</v>
      </c>
      <c r="D38" s="40">
        <v>10</v>
      </c>
      <c r="E38" s="41" t="s">
        <v>26</v>
      </c>
      <c r="F38" s="42" t="s">
        <v>68</v>
      </c>
      <c r="G38" s="43">
        <f aca="true" t="shared" si="9" ref="G38:G40">D38*H38</f>
        <v>50</v>
      </c>
      <c r="H38" s="1">
        <v>5</v>
      </c>
      <c r="I38" s="90">
        <v>5</v>
      </c>
      <c r="J38" s="45">
        <f aca="true" t="shared" si="10" ref="J38">D38*I38</f>
        <v>50</v>
      </c>
      <c r="K38" s="46" t="str">
        <f aca="true" t="shared" si="11" ref="K38">IF(ISNUMBER(I38),IF(I38&gt;H38,"NEVYHOVUJE","VYHOVUJE")," ")</f>
        <v>VYHOVUJE</v>
      </c>
      <c r="L38" s="126"/>
      <c r="M38" s="111"/>
      <c r="N38" s="111"/>
      <c r="O38" s="127"/>
      <c r="P38" s="127"/>
      <c r="Q38" s="113"/>
      <c r="R38" s="111"/>
      <c r="S38" s="115"/>
      <c r="T38" s="27"/>
    </row>
    <row r="39" spans="1:20" ht="18.75" customHeight="1">
      <c r="A39" s="21"/>
      <c r="B39" s="38">
        <v>33</v>
      </c>
      <c r="C39" s="39" t="s">
        <v>69</v>
      </c>
      <c r="D39" s="40">
        <v>2</v>
      </c>
      <c r="E39" s="41" t="s">
        <v>26</v>
      </c>
      <c r="F39" s="42" t="s">
        <v>69</v>
      </c>
      <c r="G39" s="43">
        <f t="shared" si="9"/>
        <v>100</v>
      </c>
      <c r="H39" s="1">
        <v>50</v>
      </c>
      <c r="I39" s="90">
        <v>42</v>
      </c>
      <c r="J39" s="45">
        <f aca="true" t="shared" si="12" ref="J39:J40">D39*I39</f>
        <v>84</v>
      </c>
      <c r="K39" s="46" t="str">
        <f aca="true" t="shared" si="13" ref="K39:K40">IF(ISNUMBER(I39),IF(I39&gt;H39,"NEVYHOVUJE","VYHOVUJE")," ")</f>
        <v>VYHOVUJE</v>
      </c>
      <c r="L39" s="126"/>
      <c r="M39" s="111"/>
      <c r="N39" s="111"/>
      <c r="O39" s="127"/>
      <c r="P39" s="127"/>
      <c r="Q39" s="113"/>
      <c r="R39" s="111"/>
      <c r="S39" s="115"/>
      <c r="T39" s="27"/>
    </row>
    <row r="40" spans="1:20" ht="18.75" customHeight="1" thickBot="1">
      <c r="A40" s="21"/>
      <c r="B40" s="73">
        <v>34</v>
      </c>
      <c r="C40" s="74" t="s">
        <v>88</v>
      </c>
      <c r="D40" s="75">
        <v>2</v>
      </c>
      <c r="E40" s="76" t="s">
        <v>26</v>
      </c>
      <c r="F40" s="77" t="s">
        <v>70</v>
      </c>
      <c r="G40" s="78">
        <f t="shared" si="9"/>
        <v>70</v>
      </c>
      <c r="H40" s="2">
        <v>35</v>
      </c>
      <c r="I40" s="93">
        <v>30</v>
      </c>
      <c r="J40" s="79">
        <f t="shared" si="12"/>
        <v>60</v>
      </c>
      <c r="K40" s="80" t="str">
        <f t="shared" si="13"/>
        <v>VYHOVUJE</v>
      </c>
      <c r="L40" s="132"/>
      <c r="M40" s="112"/>
      <c r="N40" s="112"/>
      <c r="O40" s="128"/>
      <c r="P40" s="128"/>
      <c r="Q40" s="114"/>
      <c r="R40" s="112"/>
      <c r="S40" s="116"/>
      <c r="T40" s="27"/>
    </row>
    <row r="41" spans="3:10" ht="16.5" thickBot="1" thickTop="1">
      <c r="C41" s="3"/>
      <c r="D41" s="3"/>
      <c r="E41" s="3"/>
      <c r="F41" s="3"/>
      <c r="G41" s="3"/>
      <c r="J41" s="81"/>
    </row>
    <row r="42" spans="2:19" ht="60.75" customHeight="1" thickBot="1" thickTop="1">
      <c r="B42" s="98" t="s">
        <v>7</v>
      </c>
      <c r="C42" s="98"/>
      <c r="D42" s="98"/>
      <c r="E42" s="98"/>
      <c r="F42" s="98"/>
      <c r="G42" s="82"/>
      <c r="H42" s="83" t="s">
        <v>8</v>
      </c>
      <c r="I42" s="101" t="s">
        <v>9</v>
      </c>
      <c r="J42" s="102"/>
      <c r="K42" s="103"/>
      <c r="L42" s="84"/>
      <c r="M42" s="84"/>
      <c r="N42" s="84"/>
      <c r="O42" s="84"/>
      <c r="P42" s="84"/>
      <c r="Q42" s="84"/>
      <c r="R42" s="18"/>
      <c r="S42" s="85"/>
    </row>
    <row r="43" spans="2:17" ht="33" customHeight="1" thickBot="1" thickTop="1">
      <c r="B43" s="94" t="s">
        <v>23</v>
      </c>
      <c r="C43" s="94"/>
      <c r="D43" s="94"/>
      <c r="E43" s="94"/>
      <c r="F43" s="94"/>
      <c r="G43" s="86"/>
      <c r="H43" s="87">
        <f>SUM(G7:G40)</f>
        <v>21870</v>
      </c>
      <c r="I43" s="95">
        <f>SUM(J7:J40)</f>
        <v>18500</v>
      </c>
      <c r="J43" s="96"/>
      <c r="K43" s="97"/>
      <c r="L43" s="84"/>
      <c r="M43" s="84"/>
      <c r="N43" s="84"/>
      <c r="O43" s="84"/>
      <c r="P43" s="84"/>
      <c r="Q43" s="84"/>
    </row>
    <row r="44" ht="14.25" customHeight="1" thickTop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</sheetData>
  <sheetProtection algorithmName="SHA-512" hashValue="02g3JIKa4nS5ml4NKbE7myTCa3zYLMWPdXldOG8LLAdllOEzdjEM4gv0F1hifkWwaAz3UE3k1jkjz//GLP0rKQ==" saltValue="D5WpekmyCU4JfH6z28VkbA==" spinCount="100000" sheet="1" objects="1" scenarios="1"/>
  <mergeCells count="24">
    <mergeCell ref="P7:P17"/>
    <mergeCell ref="P18:P40"/>
    <mergeCell ref="O18:O40"/>
    <mergeCell ref="O7:O17"/>
    <mergeCell ref="L7:L17"/>
    <mergeCell ref="M7:M17"/>
    <mergeCell ref="N7:N17"/>
    <mergeCell ref="L18:L40"/>
    <mergeCell ref="M18:M40"/>
    <mergeCell ref="N18:N40"/>
    <mergeCell ref="R18:R40"/>
    <mergeCell ref="Q18:Q40"/>
    <mergeCell ref="S18:S40"/>
    <mergeCell ref="S7:S17"/>
    <mergeCell ref="Q7:Q17"/>
    <mergeCell ref="R7:R17"/>
    <mergeCell ref="B43:F43"/>
    <mergeCell ref="I43:K43"/>
    <mergeCell ref="B42:F42"/>
    <mergeCell ref="B1:D1"/>
    <mergeCell ref="I42:K42"/>
    <mergeCell ref="B3:C4"/>
    <mergeCell ref="D3:E4"/>
    <mergeCell ref="F3:F4"/>
  </mergeCells>
  <conditionalFormatting sqref="B7:B40">
    <cfRule type="containsBlanks" priority="89" dxfId="9">
      <formula>LEN(TRIM(B7))=0</formula>
    </cfRule>
  </conditionalFormatting>
  <conditionalFormatting sqref="B7:B40">
    <cfRule type="cellIs" priority="83" dxfId="8" operator="greaterThanOrEqual">
      <formula>1</formula>
    </cfRule>
  </conditionalFormatting>
  <conditionalFormatting sqref="K7:K40">
    <cfRule type="cellIs" priority="80" dxfId="7" operator="equal">
      <formula>"VYHOVUJE"</formula>
    </cfRule>
  </conditionalFormatting>
  <conditionalFormatting sqref="K7:K40">
    <cfRule type="cellIs" priority="79" dxfId="6" operator="equal">
      <formula>"NEVYHOVUJE"</formula>
    </cfRule>
  </conditionalFormatting>
  <conditionalFormatting sqref="I7:I40">
    <cfRule type="containsBlanks" priority="50" dxfId="5">
      <formula>LEN(TRIM(I7))=0</formula>
    </cfRule>
  </conditionalFormatting>
  <conditionalFormatting sqref="I7:I40">
    <cfRule type="notContainsBlanks" priority="49" dxfId="4">
      <formula>LEN(TRIM(I7))&gt;0</formula>
    </cfRule>
  </conditionalFormatting>
  <conditionalFormatting sqref="I7:I40">
    <cfRule type="notContainsBlanks" priority="48" dxfId="3">
      <formula>LEN(TRIM(I7))&gt;0</formula>
    </cfRule>
  </conditionalFormatting>
  <conditionalFormatting sqref="D7:D35">
    <cfRule type="containsBlanks" priority="22" dxfId="0">
      <formula>LEN(TRIM(D7))=0</formula>
    </cfRule>
  </conditionalFormatting>
  <conditionalFormatting sqref="D36">
    <cfRule type="containsBlanks" priority="5" dxfId="0">
      <formula>LEN(TRIM(D36))=0</formula>
    </cfRule>
  </conditionalFormatting>
  <conditionalFormatting sqref="D37:D40">
    <cfRule type="containsBlanks" priority="4" dxfId="0">
      <formula>LEN(TRIM(D37))=0</formula>
    </cfRule>
  </conditionalFormatting>
  <dataValidations count="1">
    <dataValidation type="list" showInputMessage="1" showErrorMessage="1" sqref="E7:E40">
      <formula1>"ks,bal,sada,"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0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25.01.2022</dc:description>
  <cp:lastModifiedBy>Michal</cp:lastModifiedBy>
  <cp:lastPrinted>2022-09-13T07:18:49Z</cp:lastPrinted>
  <dcterms:created xsi:type="dcterms:W3CDTF">2014-03-05T12:43:32Z</dcterms:created>
  <dcterms:modified xsi:type="dcterms:W3CDTF">2022-09-16T15:14:12Z</dcterms:modified>
  <cp:category/>
  <cp:version/>
  <cp:contentType/>
  <cp:contentStatus/>
  <cp:revision>1</cp:revision>
</cp:coreProperties>
</file>