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3\1 výzva\"/>
    </mc:Choice>
  </mc:AlternateContent>
  <xr:revisionPtr revIDLastSave="0" documentId="13_ncr:1_{EA452D9A-E15D-4D37-8149-3A3CA967658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technika'!$B$1:$V$34</definedName>
  </definedNames>
  <calcPr calcId="191029"/>
</workbook>
</file>

<file path=xl/calcChain.xml><?xml version="1.0" encoding="utf-8"?>
<calcChain xmlns="http://schemas.openxmlformats.org/spreadsheetml/2006/main">
  <c r="T26" i="1" l="1"/>
  <c r="T27" i="1"/>
  <c r="T28" i="1"/>
  <c r="S26" i="1"/>
  <c r="P25" i="1"/>
  <c r="P26" i="1"/>
  <c r="P27" i="1"/>
  <c r="P28" i="1"/>
  <c r="P29" i="1"/>
  <c r="S25" i="1"/>
  <c r="T25" i="1"/>
  <c r="S27" i="1"/>
  <c r="S29" i="1"/>
  <c r="T29" i="1"/>
  <c r="S28" i="1" l="1"/>
  <c r="P8" i="1"/>
  <c r="P9" i="1"/>
  <c r="P10" i="1"/>
  <c r="P11" i="1"/>
  <c r="P12" i="1"/>
  <c r="P13" i="1"/>
  <c r="P14" i="1"/>
  <c r="P15" i="1"/>
  <c r="P16" i="1"/>
  <c r="P17" i="1"/>
  <c r="P18" i="1"/>
  <c r="P19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P20" i="1"/>
  <c r="P21" i="1"/>
  <c r="P22" i="1"/>
  <c r="P23" i="1"/>
  <c r="P24" i="1"/>
  <c r="S21" i="1"/>
  <c r="T21" i="1"/>
  <c r="S22" i="1"/>
  <c r="T22" i="1"/>
  <c r="S23" i="1"/>
  <c r="T23" i="1"/>
  <c r="S24" i="1"/>
  <c r="T24" i="1"/>
  <c r="P30" i="1"/>
  <c r="S30" i="1"/>
  <c r="T30" i="1"/>
  <c r="P7" i="1" l="1"/>
  <c r="Q33" i="1" s="1"/>
  <c r="S7" i="1"/>
  <c r="R33" i="1" s="1"/>
  <c r="T7" i="1"/>
</calcChain>
</file>

<file path=xl/sharedStrings.xml><?xml version="1.0" encoding="utf-8"?>
<sst xmlns="http://schemas.openxmlformats.org/spreadsheetml/2006/main" count="119" uniqueCount="85">
  <si>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</si>
  <si>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</si>
  <si>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</si>
  <si>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</si>
  <si>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</si>
  <si>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</si>
  <si>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</si>
  <si>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</si>
  <si>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</si>
  <si>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</si>
  <si>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</si>
  <si>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</si>
  <si>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</si>
  <si>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</si>
  <si>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</si>
  <si>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</si>
  <si>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</si>
  <si>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</si>
  <si>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</si>
  <si>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</si>
  <si>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</si>
  <si>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</si>
  <si>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</si>
  <si>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</si>
  <si>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</si>
  <si>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</si>
  <si>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</si>
  <si>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</si>
  <si>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</si>
  <si>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</si>
  <si>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113 - 2022 </t>
  </si>
  <si>
    <t>Brašna na notebook</t>
  </si>
  <si>
    <t>Samostatná faktura</t>
  </si>
  <si>
    <t>do 30.11.2022</t>
  </si>
  <si>
    <t>HDMI kabel 3m</t>
  </si>
  <si>
    <t>HDMI kabel 5m</t>
  </si>
  <si>
    <t>HDMI kabel USB-C</t>
  </si>
  <si>
    <t>Flash disk - dual</t>
  </si>
  <si>
    <t>Bezdrátová myš k notebooku</t>
  </si>
  <si>
    <t>Bezdrátová myš CAD</t>
  </si>
  <si>
    <t>Vertikální myš pro leváky</t>
  </si>
  <si>
    <t>SSD disk SATA</t>
  </si>
  <si>
    <t>SSD disk M.2 2TB</t>
  </si>
  <si>
    <t>SSD disk M.2 1TB</t>
  </si>
  <si>
    <t>Rámeček na HDD</t>
  </si>
  <si>
    <t>Set bezdrátové klávesnice a myši</t>
  </si>
  <si>
    <t>Ing. Roman Polák,
Tel.: 37763 8753</t>
  </si>
  <si>
    <t>Univerzitní 22,
301 00 Plzeň,
Fakulta strojní - Regionální technologický institut,
místnost UX 229</t>
  </si>
  <si>
    <t>Brašna na notebook do velikosti 15,6" s možností uchycení notebooku velikosti 14". 
Odjímatelný popruh přes rameno. 
Provedení černé nebo šedé.</t>
  </si>
  <si>
    <t>Propojovací stíněný HDMI kabel. 
Verze minimálně 2.0 a typ konektoru HDMI-A/HDMI-A, rovné zakončení kabelu. 
Délka kabelu 3 m.</t>
  </si>
  <si>
    <t>Propojovací stíněný HDMI kabel. 
Verze minimálně 2.0 a typ konektoru HDMI-A/HDMI-A, rovné zakončení kabelu. 
Délka kabelu 5 m.</t>
  </si>
  <si>
    <t>Propojovací stíněný HDMI kabel. 
Verze minimálně 2.0 a typ konektoru HDMI-A/USB-C, rovné zakončení kabelu. 
Délka kabelu 3 m.</t>
  </si>
  <si>
    <t>Flash disk s připojením přes USB-A a USB-C v jednom těle (bez redukce). 
Kapacita alespoň 64 GB.  
Rozhraní USB 3.0 nebo vyšší. 
Rychlost sekvenčního čtení cca 100 MB/s nebo vyšší. 
Rychlost sekvenčního zápisu cca 40 MB/s nebo vyšší. 
Celokovové tělo disku.</t>
  </si>
  <si>
    <t>Bezdrátová myš pro praváky k notebooku. 
Laserový senzor s min. 4000 DPI (nastavitelné). 
Minimálně 7 tlačítek. 
Integrovaná baterie s dobíjením přes USB-C. 
Provedení tmavě šedé nebo černé.</t>
  </si>
  <si>
    <t>Bezdrátová myš pro praváky. 
Laserový senzor s min. 4000 DPI (nastavitelné). 
Minimálně 7 tlačítek s možností konfigurace.
Integrovaná baterie s dobíjením pomocí USB-C. 
Mechanické kolečko se setrvačníkem.
Připojení přes Bluetooth a USB přijímač. 
Provedení tmavě šedé nebo černé.</t>
  </si>
  <si>
    <t>Bezdrátová vertikální myš pro leváky. 
Optický senzor s min. 4000 DPI(nastavitelné). 
Minimálně 6 tlačítek. 
Integrovaná baterie s dobíjením pomocí USB. 
Připojení přes Bluetooth a USB přijímač. 
Provedení tmavě šedé nebo černé.</t>
  </si>
  <si>
    <t>Záruka na zboží min. 60 měsíců.</t>
  </si>
  <si>
    <t>SSD disk s rozhraním SATA 3.0. 
Formát disku 2,5".
Kapacita minimálně 480 GB. 
Rychlost sekvenčního čtení minimálně 550 MB/s. 
Rychlost sekvenčního zápisu minimálně 510 MB/s. 
MTTF min.: 1.5 Million Hodin.
Životnost minimálně 350 TBW.
Záruka min. 60 měsíců.</t>
  </si>
  <si>
    <t>Rámeček na instalaci HDD 2,5" do pozice 3,5". 
Kovová konstrukce. 
Včetně spojovacího materiálu.</t>
  </si>
  <si>
    <t>Bezdrátový set klávesnice a myši.
České rozložení kláves v klasickém nezmenšeném formátu klávesnice. 
Nízkoprofilové klávesy, programovatelné a multimediální klávesy. 
Optická myš s minimálním rozlišením 1600 DPI, minimálně 7 tlačítek, určená pro praváky. 
Připojení klávesnice a myši pomocí Bluetooth a jednotného USB přijímače.</t>
  </si>
  <si>
    <t>SSD disk</t>
  </si>
  <si>
    <t>VGA kabel</t>
  </si>
  <si>
    <t>UTP/STP tester</t>
  </si>
  <si>
    <t>USB kabel</t>
  </si>
  <si>
    <t>Pokud financováno z projektových prostředků, pak ŘEŠITEL uvede: NÁZEV A ČÍSLO DOTAČNÍHO PROJEKTU</t>
  </si>
  <si>
    <t>Milan Mašek, 
Tel.: 728 099 999,
37763 8418</t>
  </si>
  <si>
    <t>Univerzitní 22,
301 00 Plzeň,
Fakulta strojní - Katedra průmyslového inženýrství a managementu,
místnost UL 301</t>
  </si>
  <si>
    <t>Baterie do UPS APC, typ RBC48.</t>
  </si>
  <si>
    <t>Baterie do UPS APC, typ RBC6.</t>
  </si>
  <si>
    <t>Náhradní baterie do UPS</t>
  </si>
  <si>
    <t xml:space="preserve">Kapacita min. 500GB.
Formát 2,5".
Rozhraní: SATA 6Gb/s.
Náhodné čtení / zápis min. 95 000 / 90 000 IOPS.
Záruka min. 60 měsíců. </t>
  </si>
  <si>
    <t xml:space="preserve">Záruka na zboží min. 60 měsíců. </t>
  </si>
  <si>
    <t>Propojovací, stíněný, s ferity, délka 5 m.</t>
  </si>
  <si>
    <t>Patch kabel</t>
  </si>
  <si>
    <t>UTP patch kabel RJ45, CAT 6, UL certifikace, 15 m.</t>
  </si>
  <si>
    <t>UTP patch kabel RJ45, CAT 6, UL certifikace, 7 m.</t>
  </si>
  <si>
    <t>UTP patch kabel RJ45, CAT 6, UL certifikace, 5 m.</t>
  </si>
  <si>
    <t>Přenosný tester pro 5E, 6E, koaxiální a telefonní kabeláž.
LCD displej.
Měření délky kabelů.
Detekce závad (rozpojený obvod, zkrat, reverzní spojení, přechodové odpory nebo přeslechy a interference).</t>
  </si>
  <si>
    <t>Propojka RJ45</t>
  </si>
  <si>
    <t>Spojka kabelů s RJ45.</t>
  </si>
  <si>
    <t>Montažní sada M.2</t>
  </si>
  <si>
    <t>Sada šroubů pro instalaci M.2 SSD disků.</t>
  </si>
  <si>
    <t>Prodlužovací, USB-A(M) / USB-A (F), délka 10 - 15 cm.</t>
  </si>
  <si>
    <t>SSD disk s rozhraním M.2, minimálně PCIe Gen4. 
Formát disku M.2 2280. 
Kapacita minimálně 2TB.
Rychlost sekvenčního čtení minimálně 6 500 MB/s. 
Rychlost sekvenčního zápisu minimálně 6 500 MB/s.
Životnost minimálně 1500 TBW.
Záruka min. 60 měsíců.</t>
  </si>
  <si>
    <t>SSD disk s rozhraním M.2, minimálně PCIe Gen4.
Formát disku M.2 2280. 
Kapacita minimálně 1TB.
Rychlost sekvenčního čtení minimálně 6 500 MB/s. 
Rychlost sekvenčního zápisu minimálně 5 500 MB/s. 
Životnost minimálně 700 TBW.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</si>
</sst>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right" vertical="center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0" fillId="3" borderId="23" xfId="0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5" fillId="3" borderId="12" xfId="0" applyNumberFormat="1" applyFont="1" applyFill="1" applyBorder="1" applyAlignment="1">
      <alignment horizontal="center" vertical="center" wrapText="1"/>
    </xf>
    <xf numFmtId="0" fontId="5" fillId="3" borderId="27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2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2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3" borderId="19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23" xfId="0" applyNumberFormat="1" applyFont="1" applyFill="1" applyBorder="1" applyAlignment="1">
      <alignment horizontal="center" vertical="center" wrapText="1"/>
    </xf>
    <xf numFmtId="0" fontId="10" fillId="3" borderId="19" xfId="0" applyNumberFormat="1" applyFont="1" applyFill="1" applyBorder="1" applyAlignment="1">
      <alignment horizontal="center" vertical="center" wrapText="1"/>
    </xf>
    <xf numFmtId="0" fontId="10" fillId="3" borderId="23" xfId="0" applyNumberFormat="1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0"/>
  <sheetViews>
    <sheetView tabSelected="1" zoomScale="62" zoomScaleNormal="62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3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29.5703125" style="5" hidden="1" customWidth="1"/>
    <col min="12" max="12" width="31" style="5" customWidth="1"/>
    <col min="13" max="13" width="23.42578125" style="5" customWidth="1"/>
    <col min="14" max="14" width="27.710937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146" t="s">
        <v>30</v>
      </c>
      <c r="C1" s="147"/>
      <c r="D1" s="14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2"/>
      <c r="E3" s="102"/>
      <c r="F3" s="10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2"/>
      <c r="E4" s="102"/>
      <c r="F4" s="102"/>
      <c r="G4" s="102"/>
      <c r="H4" s="10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8" t="s">
        <v>2</v>
      </c>
      <c r="H5" s="14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64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101" t="s">
        <v>7</v>
      </c>
      <c r="T6" s="101" t="s">
        <v>8</v>
      </c>
      <c r="U6" s="41" t="s">
        <v>21</v>
      </c>
      <c r="V6" s="39" t="s">
        <v>22</v>
      </c>
    </row>
    <row r="7" spans="1:22" ht="60.75" customHeight="1" thickTop="1" thickBot="1" x14ac:dyDescent="0.3">
      <c r="A7" s="20"/>
      <c r="B7" s="48">
        <v>1</v>
      </c>
      <c r="C7" s="49" t="s">
        <v>31</v>
      </c>
      <c r="D7" s="50">
        <v>5</v>
      </c>
      <c r="E7" s="51" t="s">
        <v>24</v>
      </c>
      <c r="F7" s="87" t="s">
        <v>48</v>
      </c>
      <c r="G7" s="173"/>
      <c r="H7" s="161" t="s">
        <v>29</v>
      </c>
      <c r="I7" s="150" t="s">
        <v>32</v>
      </c>
      <c r="J7" s="153" t="s">
        <v>29</v>
      </c>
      <c r="K7" s="155"/>
      <c r="L7" s="159"/>
      <c r="M7" s="163" t="s">
        <v>46</v>
      </c>
      <c r="N7" s="166" t="s">
        <v>47</v>
      </c>
      <c r="O7" s="169" t="s">
        <v>33</v>
      </c>
      <c r="P7" s="79">
        <f>D7*Q7</f>
        <v>3000</v>
      </c>
      <c r="Q7" s="52">
        <v>600</v>
      </c>
      <c r="R7" s="174"/>
      <c r="S7" s="77">
        <f>D7*R7</f>
        <v>0</v>
      </c>
      <c r="T7" s="78" t="str">
        <f t="shared" ref="T7" si="0">IF(ISNUMBER(R7), IF(R7&gt;Q7,"NEVYHOVUJE","VYHOVUJE")," ")</f>
        <v xml:space="preserve"> </v>
      </c>
      <c r="U7" s="171"/>
      <c r="V7" s="144" t="s">
        <v>11</v>
      </c>
    </row>
    <row r="8" spans="1:22" ht="60" customHeight="1" thickTop="1" thickBot="1" x14ac:dyDescent="0.3">
      <c r="A8" s="20"/>
      <c r="B8" s="69">
        <v>2</v>
      </c>
      <c r="C8" s="70" t="s">
        <v>34</v>
      </c>
      <c r="D8" s="71">
        <v>10</v>
      </c>
      <c r="E8" s="72" t="s">
        <v>24</v>
      </c>
      <c r="F8" s="88" t="s">
        <v>49</v>
      </c>
      <c r="G8" s="173"/>
      <c r="H8" s="104"/>
      <c r="I8" s="151"/>
      <c r="J8" s="122"/>
      <c r="K8" s="125"/>
      <c r="L8" s="110"/>
      <c r="M8" s="164"/>
      <c r="N8" s="167"/>
      <c r="O8" s="116"/>
      <c r="P8" s="57">
        <f>D8*Q8</f>
        <v>3000</v>
      </c>
      <c r="Q8" s="74">
        <v>300</v>
      </c>
      <c r="R8" s="174"/>
      <c r="S8" s="59">
        <f>D8*R8</f>
        <v>0</v>
      </c>
      <c r="T8" s="60" t="str">
        <f t="shared" ref="T8:T20" si="1">IF(ISNUMBER(R8), IF(R8&gt;Q8,"NEVYHOVUJE","VYHOVUJE")," ")</f>
        <v xml:space="preserve"> </v>
      </c>
      <c r="U8" s="128"/>
      <c r="V8" s="107"/>
    </row>
    <row r="9" spans="1:22" ht="60.75" customHeight="1" thickTop="1" thickBot="1" x14ac:dyDescent="0.3">
      <c r="A9" s="20"/>
      <c r="B9" s="69">
        <v>3</v>
      </c>
      <c r="C9" s="70" t="s">
        <v>35</v>
      </c>
      <c r="D9" s="71">
        <v>3</v>
      </c>
      <c r="E9" s="72" t="s">
        <v>24</v>
      </c>
      <c r="F9" s="88" t="s">
        <v>50</v>
      </c>
      <c r="G9" s="173"/>
      <c r="H9" s="104"/>
      <c r="I9" s="151"/>
      <c r="J9" s="122"/>
      <c r="K9" s="125"/>
      <c r="L9" s="110"/>
      <c r="M9" s="164"/>
      <c r="N9" s="167"/>
      <c r="O9" s="116"/>
      <c r="P9" s="57">
        <f>D9*Q9</f>
        <v>1200</v>
      </c>
      <c r="Q9" s="74">
        <v>400</v>
      </c>
      <c r="R9" s="174"/>
      <c r="S9" s="59">
        <f>D9*R9</f>
        <v>0</v>
      </c>
      <c r="T9" s="60" t="str">
        <f t="shared" si="1"/>
        <v xml:space="preserve"> </v>
      </c>
      <c r="U9" s="128"/>
      <c r="V9" s="107"/>
    </row>
    <row r="10" spans="1:22" ht="60" customHeight="1" thickTop="1" thickBot="1" x14ac:dyDescent="0.3">
      <c r="A10" s="20"/>
      <c r="B10" s="69">
        <v>4</v>
      </c>
      <c r="C10" s="70" t="s">
        <v>36</v>
      </c>
      <c r="D10" s="71">
        <v>3</v>
      </c>
      <c r="E10" s="72" t="s">
        <v>24</v>
      </c>
      <c r="F10" s="88" t="s">
        <v>51</v>
      </c>
      <c r="G10" s="173"/>
      <c r="H10" s="104"/>
      <c r="I10" s="151"/>
      <c r="J10" s="122"/>
      <c r="K10" s="125"/>
      <c r="L10" s="110"/>
      <c r="M10" s="164"/>
      <c r="N10" s="167"/>
      <c r="O10" s="116"/>
      <c r="P10" s="57">
        <f>D10*Q10</f>
        <v>900</v>
      </c>
      <c r="Q10" s="74">
        <v>300</v>
      </c>
      <c r="R10" s="174"/>
      <c r="S10" s="59">
        <f>D10*R10</f>
        <v>0</v>
      </c>
      <c r="T10" s="60" t="str">
        <f t="shared" si="1"/>
        <v xml:space="preserve"> </v>
      </c>
      <c r="U10" s="128"/>
      <c r="V10" s="107"/>
    </row>
    <row r="11" spans="1:22" ht="108.75" customHeight="1" thickTop="1" thickBot="1" x14ac:dyDescent="0.3">
      <c r="A11" s="20"/>
      <c r="B11" s="69">
        <v>5</v>
      </c>
      <c r="C11" s="70" t="s">
        <v>37</v>
      </c>
      <c r="D11" s="71">
        <v>10</v>
      </c>
      <c r="E11" s="72" t="s">
        <v>24</v>
      </c>
      <c r="F11" s="88" t="s">
        <v>52</v>
      </c>
      <c r="G11" s="173"/>
      <c r="H11" s="104"/>
      <c r="I11" s="151"/>
      <c r="J11" s="122"/>
      <c r="K11" s="125"/>
      <c r="L11" s="110"/>
      <c r="M11" s="164"/>
      <c r="N11" s="167"/>
      <c r="O11" s="116"/>
      <c r="P11" s="57">
        <f>D11*Q11</f>
        <v>4500</v>
      </c>
      <c r="Q11" s="74">
        <v>450</v>
      </c>
      <c r="R11" s="174"/>
      <c r="S11" s="59">
        <f>D11*R11</f>
        <v>0</v>
      </c>
      <c r="T11" s="60" t="str">
        <f t="shared" si="1"/>
        <v xml:space="preserve"> </v>
      </c>
      <c r="U11" s="128"/>
      <c r="V11" s="107"/>
    </row>
    <row r="12" spans="1:22" ht="100.5" customHeight="1" thickTop="1" thickBot="1" x14ac:dyDescent="0.3">
      <c r="A12" s="20"/>
      <c r="B12" s="69">
        <v>6</v>
      </c>
      <c r="C12" s="70" t="s">
        <v>38</v>
      </c>
      <c r="D12" s="71">
        <v>5</v>
      </c>
      <c r="E12" s="72" t="s">
        <v>24</v>
      </c>
      <c r="F12" s="88" t="s">
        <v>53</v>
      </c>
      <c r="G12" s="173"/>
      <c r="H12" s="104"/>
      <c r="I12" s="151"/>
      <c r="J12" s="122"/>
      <c r="K12" s="125"/>
      <c r="L12" s="110"/>
      <c r="M12" s="164"/>
      <c r="N12" s="167"/>
      <c r="O12" s="116"/>
      <c r="P12" s="57">
        <f>D12*Q12</f>
        <v>7500</v>
      </c>
      <c r="Q12" s="74">
        <v>1500</v>
      </c>
      <c r="R12" s="174"/>
      <c r="S12" s="59">
        <f>D12*R12</f>
        <v>0</v>
      </c>
      <c r="T12" s="60" t="str">
        <f t="shared" si="1"/>
        <v xml:space="preserve"> </v>
      </c>
      <c r="U12" s="128"/>
      <c r="V12" s="107"/>
    </row>
    <row r="13" spans="1:22" ht="120.75" customHeight="1" thickTop="1" thickBot="1" x14ac:dyDescent="0.3">
      <c r="A13" s="20"/>
      <c r="B13" s="69">
        <v>7</v>
      </c>
      <c r="C13" s="70" t="s">
        <v>39</v>
      </c>
      <c r="D13" s="71">
        <v>2</v>
      </c>
      <c r="E13" s="72" t="s">
        <v>24</v>
      </c>
      <c r="F13" s="88" t="s">
        <v>54</v>
      </c>
      <c r="G13" s="173"/>
      <c r="H13" s="104"/>
      <c r="I13" s="151"/>
      <c r="J13" s="122"/>
      <c r="K13" s="125"/>
      <c r="L13" s="110"/>
      <c r="M13" s="164"/>
      <c r="N13" s="167"/>
      <c r="O13" s="116"/>
      <c r="P13" s="57">
        <f>D13*Q13</f>
        <v>3800</v>
      </c>
      <c r="Q13" s="74">
        <v>1900</v>
      </c>
      <c r="R13" s="174"/>
      <c r="S13" s="59">
        <f>D13*R13</f>
        <v>0</v>
      </c>
      <c r="T13" s="60" t="str">
        <f t="shared" si="1"/>
        <v xml:space="preserve"> </v>
      </c>
      <c r="U13" s="128"/>
      <c r="V13" s="107"/>
    </row>
    <row r="14" spans="1:22" ht="114" customHeight="1" thickTop="1" thickBot="1" x14ac:dyDescent="0.3">
      <c r="A14" s="20"/>
      <c r="B14" s="69">
        <v>8</v>
      </c>
      <c r="C14" s="70" t="s">
        <v>40</v>
      </c>
      <c r="D14" s="71">
        <v>1</v>
      </c>
      <c r="E14" s="72" t="s">
        <v>24</v>
      </c>
      <c r="F14" s="88" t="s">
        <v>55</v>
      </c>
      <c r="G14" s="173"/>
      <c r="H14" s="104"/>
      <c r="I14" s="151"/>
      <c r="J14" s="122"/>
      <c r="K14" s="125"/>
      <c r="L14" s="160"/>
      <c r="M14" s="164"/>
      <c r="N14" s="167"/>
      <c r="O14" s="116"/>
      <c r="P14" s="57">
        <f>D14*Q14</f>
        <v>1600</v>
      </c>
      <c r="Q14" s="74">
        <v>1600</v>
      </c>
      <c r="R14" s="174"/>
      <c r="S14" s="59">
        <f>D14*R14</f>
        <v>0</v>
      </c>
      <c r="T14" s="60" t="str">
        <f t="shared" si="1"/>
        <v xml:space="preserve"> </v>
      </c>
      <c r="U14" s="128"/>
      <c r="V14" s="107"/>
    </row>
    <row r="15" spans="1:22" ht="143.25" customHeight="1" thickTop="1" thickBot="1" x14ac:dyDescent="0.3">
      <c r="A15" s="20"/>
      <c r="B15" s="69">
        <v>9</v>
      </c>
      <c r="C15" s="70" t="s">
        <v>41</v>
      </c>
      <c r="D15" s="71">
        <v>10</v>
      </c>
      <c r="E15" s="72" t="s">
        <v>24</v>
      </c>
      <c r="F15" s="88" t="s">
        <v>57</v>
      </c>
      <c r="G15" s="173"/>
      <c r="H15" s="104"/>
      <c r="I15" s="151"/>
      <c r="J15" s="122"/>
      <c r="K15" s="125"/>
      <c r="L15" s="89" t="s">
        <v>56</v>
      </c>
      <c r="M15" s="164"/>
      <c r="N15" s="167"/>
      <c r="O15" s="116"/>
      <c r="P15" s="57">
        <f>D15*Q15</f>
        <v>16000</v>
      </c>
      <c r="Q15" s="74">
        <v>1600</v>
      </c>
      <c r="R15" s="174"/>
      <c r="S15" s="59">
        <f>D15*R15</f>
        <v>0</v>
      </c>
      <c r="T15" s="60" t="str">
        <f t="shared" si="1"/>
        <v xml:space="preserve"> </v>
      </c>
      <c r="U15" s="128"/>
      <c r="V15" s="107"/>
    </row>
    <row r="16" spans="1:22" ht="138" customHeight="1" thickTop="1" thickBot="1" x14ac:dyDescent="0.3">
      <c r="A16" s="20"/>
      <c r="B16" s="69">
        <v>10</v>
      </c>
      <c r="C16" s="70" t="s">
        <v>42</v>
      </c>
      <c r="D16" s="71">
        <v>1</v>
      </c>
      <c r="E16" s="72" t="s">
        <v>24</v>
      </c>
      <c r="F16" s="88" t="s">
        <v>83</v>
      </c>
      <c r="G16" s="173"/>
      <c r="H16" s="104"/>
      <c r="I16" s="151"/>
      <c r="J16" s="122"/>
      <c r="K16" s="125"/>
      <c r="L16" s="89" t="s">
        <v>56</v>
      </c>
      <c r="M16" s="164"/>
      <c r="N16" s="167"/>
      <c r="O16" s="116"/>
      <c r="P16" s="57">
        <f>D16*Q16</f>
        <v>4800</v>
      </c>
      <c r="Q16" s="74">
        <v>4800</v>
      </c>
      <c r="R16" s="174"/>
      <c r="S16" s="59">
        <f>D16*R16</f>
        <v>0</v>
      </c>
      <c r="T16" s="60" t="str">
        <f t="shared" si="1"/>
        <v xml:space="preserve"> </v>
      </c>
      <c r="U16" s="128"/>
      <c r="V16" s="107"/>
    </row>
    <row r="17" spans="1:22" ht="134.25" customHeight="1" thickTop="1" thickBot="1" x14ac:dyDescent="0.3">
      <c r="A17" s="20"/>
      <c r="B17" s="69">
        <v>11</v>
      </c>
      <c r="C17" s="70" t="s">
        <v>43</v>
      </c>
      <c r="D17" s="71">
        <v>1</v>
      </c>
      <c r="E17" s="72" t="s">
        <v>24</v>
      </c>
      <c r="F17" s="88" t="s">
        <v>84</v>
      </c>
      <c r="G17" s="173"/>
      <c r="H17" s="104"/>
      <c r="I17" s="151"/>
      <c r="J17" s="122"/>
      <c r="K17" s="125"/>
      <c r="L17" s="89" t="s">
        <v>56</v>
      </c>
      <c r="M17" s="164"/>
      <c r="N17" s="167"/>
      <c r="O17" s="116"/>
      <c r="P17" s="57">
        <f>D17*Q17</f>
        <v>2400</v>
      </c>
      <c r="Q17" s="74">
        <v>2400</v>
      </c>
      <c r="R17" s="174"/>
      <c r="S17" s="59">
        <f>D17*R17</f>
        <v>0</v>
      </c>
      <c r="T17" s="60" t="str">
        <f t="shared" si="1"/>
        <v xml:space="preserve"> </v>
      </c>
      <c r="U17" s="128"/>
      <c r="V17" s="107"/>
    </row>
    <row r="18" spans="1:22" ht="71.25" customHeight="1" thickTop="1" thickBot="1" x14ac:dyDescent="0.3">
      <c r="A18" s="20"/>
      <c r="B18" s="69">
        <v>12</v>
      </c>
      <c r="C18" s="70" t="s">
        <v>44</v>
      </c>
      <c r="D18" s="71">
        <v>10</v>
      </c>
      <c r="E18" s="72" t="s">
        <v>24</v>
      </c>
      <c r="F18" s="88" t="s">
        <v>58</v>
      </c>
      <c r="G18" s="173"/>
      <c r="H18" s="104"/>
      <c r="I18" s="151"/>
      <c r="J18" s="122"/>
      <c r="K18" s="125"/>
      <c r="L18" s="157"/>
      <c r="M18" s="164"/>
      <c r="N18" s="167"/>
      <c r="O18" s="116"/>
      <c r="P18" s="57">
        <f>D18*Q18</f>
        <v>1500</v>
      </c>
      <c r="Q18" s="74">
        <v>150</v>
      </c>
      <c r="R18" s="174"/>
      <c r="S18" s="59">
        <f>D18*R18</f>
        <v>0</v>
      </c>
      <c r="T18" s="60" t="str">
        <f t="shared" si="1"/>
        <v xml:space="preserve"> </v>
      </c>
      <c r="U18" s="128"/>
      <c r="V18" s="107"/>
    </row>
    <row r="19" spans="1:22" ht="107.25" customHeight="1" thickTop="1" thickBot="1" x14ac:dyDescent="0.3">
      <c r="A19" s="20"/>
      <c r="B19" s="80">
        <v>13</v>
      </c>
      <c r="C19" s="81" t="s">
        <v>45</v>
      </c>
      <c r="D19" s="82">
        <v>1</v>
      </c>
      <c r="E19" s="100" t="s">
        <v>24</v>
      </c>
      <c r="F19" s="90" t="s">
        <v>59</v>
      </c>
      <c r="G19" s="173"/>
      <c r="H19" s="162"/>
      <c r="I19" s="152"/>
      <c r="J19" s="154"/>
      <c r="K19" s="156"/>
      <c r="L19" s="158"/>
      <c r="M19" s="165"/>
      <c r="N19" s="168"/>
      <c r="O19" s="170"/>
      <c r="P19" s="83">
        <f>D19*Q19</f>
        <v>1500</v>
      </c>
      <c r="Q19" s="84">
        <v>1500</v>
      </c>
      <c r="R19" s="174"/>
      <c r="S19" s="85">
        <f>D19*R19</f>
        <v>0</v>
      </c>
      <c r="T19" s="86" t="str">
        <f t="shared" si="1"/>
        <v xml:space="preserve"> </v>
      </c>
      <c r="U19" s="172"/>
      <c r="V19" s="145"/>
    </row>
    <row r="20" spans="1:22" ht="27.75" customHeight="1" thickTop="1" thickBot="1" x14ac:dyDescent="0.3">
      <c r="A20" s="20"/>
      <c r="B20" s="69">
        <v>14</v>
      </c>
      <c r="C20" s="70" t="s">
        <v>69</v>
      </c>
      <c r="D20" s="71">
        <v>1</v>
      </c>
      <c r="E20" s="72" t="s">
        <v>24</v>
      </c>
      <c r="F20" s="88" t="s">
        <v>67</v>
      </c>
      <c r="G20" s="173"/>
      <c r="H20" s="103" t="s">
        <v>29</v>
      </c>
      <c r="I20" s="118" t="s">
        <v>32</v>
      </c>
      <c r="J20" s="121" t="s">
        <v>29</v>
      </c>
      <c r="K20" s="124"/>
      <c r="L20" s="130"/>
      <c r="M20" s="109" t="s">
        <v>65</v>
      </c>
      <c r="N20" s="112" t="s">
        <v>66</v>
      </c>
      <c r="O20" s="115">
        <v>14</v>
      </c>
      <c r="P20" s="73">
        <f>D20*Q20</f>
        <v>1200</v>
      </c>
      <c r="Q20" s="74">
        <v>1200</v>
      </c>
      <c r="R20" s="174"/>
      <c r="S20" s="75">
        <f>D20*R20</f>
        <v>0</v>
      </c>
      <c r="T20" s="76" t="str">
        <f t="shared" si="1"/>
        <v xml:space="preserve"> </v>
      </c>
      <c r="U20" s="127"/>
      <c r="V20" s="106" t="s">
        <v>11</v>
      </c>
    </row>
    <row r="21" spans="1:22" ht="27.75" customHeight="1" thickTop="1" thickBot="1" x14ac:dyDescent="0.3">
      <c r="A21" s="20"/>
      <c r="B21" s="53">
        <v>15</v>
      </c>
      <c r="C21" s="54" t="s">
        <v>69</v>
      </c>
      <c r="D21" s="55">
        <v>1</v>
      </c>
      <c r="E21" s="56" t="s">
        <v>24</v>
      </c>
      <c r="F21" s="96" t="s">
        <v>68</v>
      </c>
      <c r="G21" s="173"/>
      <c r="H21" s="104"/>
      <c r="I21" s="119"/>
      <c r="J21" s="122"/>
      <c r="K21" s="125"/>
      <c r="L21" s="131"/>
      <c r="M21" s="110"/>
      <c r="N21" s="113"/>
      <c r="O21" s="116"/>
      <c r="P21" s="57">
        <f>D21*Q21</f>
        <v>1600</v>
      </c>
      <c r="Q21" s="58">
        <v>1600</v>
      </c>
      <c r="R21" s="174"/>
      <c r="S21" s="59">
        <f>D21*R21</f>
        <v>0</v>
      </c>
      <c r="T21" s="60" t="str">
        <f t="shared" ref="T21:T24" si="2">IF(ISNUMBER(R21), IF(R21&gt;Q21,"NEVYHOVUJE","VYHOVUJE")," ")</f>
        <v xml:space="preserve"> </v>
      </c>
      <c r="U21" s="128"/>
      <c r="V21" s="107"/>
    </row>
    <row r="22" spans="1:22" ht="102.75" customHeight="1" thickTop="1" thickBot="1" x14ac:dyDescent="0.3">
      <c r="A22" s="20"/>
      <c r="B22" s="53">
        <v>16</v>
      </c>
      <c r="C22" s="54" t="s">
        <v>60</v>
      </c>
      <c r="D22" s="55">
        <v>2</v>
      </c>
      <c r="E22" s="56" t="s">
        <v>24</v>
      </c>
      <c r="F22" s="96" t="s">
        <v>70</v>
      </c>
      <c r="G22" s="173"/>
      <c r="H22" s="104"/>
      <c r="I22" s="119"/>
      <c r="J22" s="122"/>
      <c r="K22" s="125"/>
      <c r="L22" s="97" t="s">
        <v>71</v>
      </c>
      <c r="M22" s="110"/>
      <c r="N22" s="113"/>
      <c r="O22" s="116"/>
      <c r="P22" s="57">
        <f>D22*Q22</f>
        <v>2300</v>
      </c>
      <c r="Q22" s="58">
        <v>1150</v>
      </c>
      <c r="R22" s="174"/>
      <c r="S22" s="59">
        <f>D22*R22</f>
        <v>0</v>
      </c>
      <c r="T22" s="60" t="str">
        <f t="shared" si="2"/>
        <v xml:space="preserve"> </v>
      </c>
      <c r="U22" s="128"/>
      <c r="V22" s="107"/>
    </row>
    <row r="23" spans="1:22" ht="28.5" customHeight="1" thickTop="1" thickBot="1" x14ac:dyDescent="0.3">
      <c r="A23" s="20"/>
      <c r="B23" s="53">
        <v>17</v>
      </c>
      <c r="C23" s="54" t="s">
        <v>61</v>
      </c>
      <c r="D23" s="55">
        <v>2</v>
      </c>
      <c r="E23" s="56" t="s">
        <v>24</v>
      </c>
      <c r="F23" s="96" t="s">
        <v>72</v>
      </c>
      <c r="G23" s="173"/>
      <c r="H23" s="104"/>
      <c r="I23" s="119"/>
      <c r="J23" s="122"/>
      <c r="K23" s="125"/>
      <c r="L23" s="132"/>
      <c r="M23" s="110"/>
      <c r="N23" s="113"/>
      <c r="O23" s="116"/>
      <c r="P23" s="57">
        <f>D23*Q23</f>
        <v>400</v>
      </c>
      <c r="Q23" s="58">
        <v>200</v>
      </c>
      <c r="R23" s="174"/>
      <c r="S23" s="59">
        <f>D23*R23</f>
        <v>0</v>
      </c>
      <c r="T23" s="60" t="str">
        <f t="shared" si="2"/>
        <v xml:space="preserve"> </v>
      </c>
      <c r="U23" s="128"/>
      <c r="V23" s="107"/>
    </row>
    <row r="24" spans="1:22" ht="28.5" customHeight="1" thickTop="1" thickBot="1" x14ac:dyDescent="0.3">
      <c r="A24" s="20"/>
      <c r="B24" s="53">
        <v>18</v>
      </c>
      <c r="C24" s="54" t="s">
        <v>73</v>
      </c>
      <c r="D24" s="55">
        <v>3</v>
      </c>
      <c r="E24" s="56" t="s">
        <v>24</v>
      </c>
      <c r="F24" s="96" t="s">
        <v>74</v>
      </c>
      <c r="G24" s="173"/>
      <c r="H24" s="104"/>
      <c r="I24" s="119"/>
      <c r="J24" s="122"/>
      <c r="K24" s="125"/>
      <c r="L24" s="133"/>
      <c r="M24" s="110"/>
      <c r="N24" s="113"/>
      <c r="O24" s="116"/>
      <c r="P24" s="57">
        <f>D24*Q24</f>
        <v>480</v>
      </c>
      <c r="Q24" s="58">
        <v>160</v>
      </c>
      <c r="R24" s="174"/>
      <c r="S24" s="59">
        <f>D24*R24</f>
        <v>0</v>
      </c>
      <c r="T24" s="60" t="str">
        <f t="shared" si="2"/>
        <v xml:space="preserve"> </v>
      </c>
      <c r="U24" s="128"/>
      <c r="V24" s="107"/>
    </row>
    <row r="25" spans="1:22" ht="28.5" customHeight="1" thickTop="1" thickBot="1" x14ac:dyDescent="0.3">
      <c r="A25" s="20"/>
      <c r="B25" s="91">
        <v>19</v>
      </c>
      <c r="C25" s="92" t="s">
        <v>73</v>
      </c>
      <c r="D25" s="93">
        <v>3</v>
      </c>
      <c r="E25" s="94" t="s">
        <v>24</v>
      </c>
      <c r="F25" s="98" t="s">
        <v>75</v>
      </c>
      <c r="G25" s="173"/>
      <c r="H25" s="104"/>
      <c r="I25" s="119"/>
      <c r="J25" s="122"/>
      <c r="K25" s="125"/>
      <c r="L25" s="133"/>
      <c r="M25" s="110"/>
      <c r="N25" s="113"/>
      <c r="O25" s="116"/>
      <c r="P25" s="57">
        <f>D25*Q25</f>
        <v>270</v>
      </c>
      <c r="Q25" s="95">
        <v>90</v>
      </c>
      <c r="R25" s="174"/>
      <c r="S25" s="59">
        <f>D25*R25</f>
        <v>0</v>
      </c>
      <c r="T25" s="60" t="str">
        <f t="shared" ref="T25:T29" si="3">IF(ISNUMBER(R25), IF(R25&gt;Q25,"NEVYHOVUJE","VYHOVUJE")," ")</f>
        <v xml:space="preserve"> </v>
      </c>
      <c r="U25" s="128"/>
      <c r="V25" s="107"/>
    </row>
    <row r="26" spans="1:22" ht="28.5" customHeight="1" thickTop="1" thickBot="1" x14ac:dyDescent="0.3">
      <c r="A26" s="20"/>
      <c r="B26" s="91">
        <v>20</v>
      </c>
      <c r="C26" s="92" t="s">
        <v>73</v>
      </c>
      <c r="D26" s="93">
        <v>3</v>
      </c>
      <c r="E26" s="94" t="s">
        <v>24</v>
      </c>
      <c r="F26" s="98" t="s">
        <v>76</v>
      </c>
      <c r="G26" s="173"/>
      <c r="H26" s="104"/>
      <c r="I26" s="119"/>
      <c r="J26" s="122"/>
      <c r="K26" s="125"/>
      <c r="L26" s="133"/>
      <c r="M26" s="110"/>
      <c r="N26" s="113"/>
      <c r="O26" s="116"/>
      <c r="P26" s="57">
        <f>D26*Q26</f>
        <v>210</v>
      </c>
      <c r="Q26" s="95">
        <v>70</v>
      </c>
      <c r="R26" s="174"/>
      <c r="S26" s="59">
        <f>D26*R26</f>
        <v>0</v>
      </c>
      <c r="T26" s="60" t="str">
        <f t="shared" si="3"/>
        <v xml:space="preserve"> </v>
      </c>
      <c r="U26" s="128"/>
      <c r="V26" s="107"/>
    </row>
    <row r="27" spans="1:22" ht="61.5" thickTop="1" thickBot="1" x14ac:dyDescent="0.3">
      <c r="A27" s="20"/>
      <c r="B27" s="91">
        <v>21</v>
      </c>
      <c r="C27" s="92" t="s">
        <v>62</v>
      </c>
      <c r="D27" s="93">
        <v>1</v>
      </c>
      <c r="E27" s="94" t="s">
        <v>24</v>
      </c>
      <c r="F27" s="98" t="s">
        <v>77</v>
      </c>
      <c r="G27" s="173"/>
      <c r="H27" s="104"/>
      <c r="I27" s="119"/>
      <c r="J27" s="122"/>
      <c r="K27" s="125"/>
      <c r="L27" s="133"/>
      <c r="M27" s="110"/>
      <c r="N27" s="113"/>
      <c r="O27" s="116"/>
      <c r="P27" s="57">
        <f>D27*Q27</f>
        <v>1450</v>
      </c>
      <c r="Q27" s="95">
        <v>1450</v>
      </c>
      <c r="R27" s="174"/>
      <c r="S27" s="59">
        <f>D27*R27</f>
        <v>0</v>
      </c>
      <c r="T27" s="60" t="str">
        <f t="shared" si="3"/>
        <v xml:space="preserve"> </v>
      </c>
      <c r="U27" s="128"/>
      <c r="V27" s="107"/>
    </row>
    <row r="28" spans="1:22" ht="28.5" customHeight="1" thickTop="1" thickBot="1" x14ac:dyDescent="0.3">
      <c r="A28" s="20"/>
      <c r="B28" s="91">
        <v>22</v>
      </c>
      <c r="C28" s="92" t="s">
        <v>78</v>
      </c>
      <c r="D28" s="93">
        <v>2</v>
      </c>
      <c r="E28" s="94" t="s">
        <v>24</v>
      </c>
      <c r="F28" s="98" t="s">
        <v>79</v>
      </c>
      <c r="G28" s="173"/>
      <c r="H28" s="104"/>
      <c r="I28" s="119"/>
      <c r="J28" s="122"/>
      <c r="K28" s="125"/>
      <c r="L28" s="133"/>
      <c r="M28" s="110"/>
      <c r="N28" s="113"/>
      <c r="O28" s="116"/>
      <c r="P28" s="57">
        <f>D28*Q28</f>
        <v>120</v>
      </c>
      <c r="Q28" s="95">
        <v>60</v>
      </c>
      <c r="R28" s="174"/>
      <c r="S28" s="59">
        <f>D28*R28</f>
        <v>0</v>
      </c>
      <c r="T28" s="60" t="str">
        <f t="shared" si="3"/>
        <v xml:space="preserve"> </v>
      </c>
      <c r="U28" s="128"/>
      <c r="V28" s="107"/>
    </row>
    <row r="29" spans="1:22" ht="28.5" customHeight="1" thickTop="1" thickBot="1" x14ac:dyDescent="0.3">
      <c r="A29" s="20"/>
      <c r="B29" s="91">
        <v>23</v>
      </c>
      <c r="C29" s="92" t="s">
        <v>80</v>
      </c>
      <c r="D29" s="93">
        <v>1</v>
      </c>
      <c r="E29" s="94" t="s">
        <v>24</v>
      </c>
      <c r="F29" s="98" t="s">
        <v>81</v>
      </c>
      <c r="G29" s="173"/>
      <c r="H29" s="104"/>
      <c r="I29" s="119"/>
      <c r="J29" s="122"/>
      <c r="K29" s="125"/>
      <c r="L29" s="133"/>
      <c r="M29" s="110"/>
      <c r="N29" s="113"/>
      <c r="O29" s="116"/>
      <c r="P29" s="57">
        <f>D29*Q29</f>
        <v>200</v>
      </c>
      <c r="Q29" s="95">
        <v>200</v>
      </c>
      <c r="R29" s="174"/>
      <c r="S29" s="59">
        <f>D29*R29</f>
        <v>0</v>
      </c>
      <c r="T29" s="60" t="str">
        <f t="shared" si="3"/>
        <v xml:space="preserve"> </v>
      </c>
      <c r="U29" s="128"/>
      <c r="V29" s="107"/>
    </row>
    <row r="30" spans="1:22" ht="28.5" customHeight="1" thickTop="1" thickBot="1" x14ac:dyDescent="0.3">
      <c r="A30" s="20"/>
      <c r="B30" s="61">
        <v>24</v>
      </c>
      <c r="C30" s="62" t="s">
        <v>63</v>
      </c>
      <c r="D30" s="63">
        <v>12</v>
      </c>
      <c r="E30" s="64" t="s">
        <v>24</v>
      </c>
      <c r="F30" s="99" t="s">
        <v>82</v>
      </c>
      <c r="G30" s="173"/>
      <c r="H30" s="105"/>
      <c r="I30" s="120"/>
      <c r="J30" s="123"/>
      <c r="K30" s="126"/>
      <c r="L30" s="134"/>
      <c r="M30" s="111"/>
      <c r="N30" s="114"/>
      <c r="O30" s="117"/>
      <c r="P30" s="65">
        <f>D30*Q30</f>
        <v>360</v>
      </c>
      <c r="Q30" s="66">
        <v>30</v>
      </c>
      <c r="R30" s="174"/>
      <c r="S30" s="67">
        <f>D30*R30</f>
        <v>0</v>
      </c>
      <c r="T30" s="68" t="str">
        <f t="shared" ref="T30" si="4">IF(ISNUMBER(R30), IF(R30&gt;Q30,"NEVYHOVUJE","VYHOVUJE")," ")</f>
        <v xml:space="preserve"> </v>
      </c>
      <c r="U30" s="129"/>
      <c r="V30" s="108"/>
    </row>
    <row r="31" spans="1:22" ht="17.45" customHeight="1" thickTop="1" thickBot="1" x14ac:dyDescent="0.3">
      <c r="C31" s="5"/>
      <c r="D31" s="5"/>
      <c r="E31" s="5"/>
      <c r="F31" s="5"/>
      <c r="G31" s="33"/>
      <c r="H31" s="33"/>
      <c r="I31" s="5"/>
      <c r="J31" s="5"/>
      <c r="N31" s="5"/>
      <c r="O31" s="5"/>
      <c r="P31" s="5"/>
    </row>
    <row r="32" spans="1:22" ht="51.75" customHeight="1" thickTop="1" thickBot="1" x14ac:dyDescent="0.3">
      <c r="B32" s="142" t="s">
        <v>27</v>
      </c>
      <c r="C32" s="142"/>
      <c r="D32" s="142"/>
      <c r="E32" s="142"/>
      <c r="F32" s="142"/>
      <c r="G32" s="142"/>
      <c r="H32" s="47"/>
      <c r="I32" s="47"/>
      <c r="J32" s="21"/>
      <c r="K32" s="21"/>
      <c r="L32" s="7"/>
      <c r="M32" s="7"/>
      <c r="N32" s="7"/>
      <c r="O32" s="22"/>
      <c r="P32" s="22"/>
      <c r="Q32" s="23" t="s">
        <v>9</v>
      </c>
      <c r="R32" s="139" t="s">
        <v>10</v>
      </c>
      <c r="S32" s="140"/>
      <c r="T32" s="141"/>
      <c r="U32" s="24"/>
      <c r="V32" s="25"/>
    </row>
    <row r="33" spans="2:20" ht="50.45" customHeight="1" thickTop="1" thickBot="1" x14ac:dyDescent="0.3">
      <c r="B33" s="143"/>
      <c r="C33" s="143"/>
      <c r="D33" s="143"/>
      <c r="E33" s="143"/>
      <c r="F33" s="143"/>
      <c r="G33" s="143"/>
      <c r="H33" s="143"/>
      <c r="I33" s="26"/>
      <c r="L33" s="9"/>
      <c r="M33" s="9"/>
      <c r="N33" s="9"/>
      <c r="O33" s="27"/>
      <c r="P33" s="27"/>
      <c r="Q33" s="28">
        <f>SUM(P7:P30)</f>
        <v>60290</v>
      </c>
      <c r="R33" s="136">
        <f>SUM(S7:S30)</f>
        <v>0</v>
      </c>
      <c r="S33" s="137"/>
      <c r="T33" s="138"/>
    </row>
    <row r="34" spans="2:20" ht="15.75" thickTop="1" x14ac:dyDescent="0.25">
      <c r="B34" s="135" t="s">
        <v>26</v>
      </c>
      <c r="C34" s="135"/>
      <c r="D34" s="135"/>
      <c r="E34" s="135"/>
      <c r="F34" s="135"/>
      <c r="G34" s="135"/>
      <c r="H34" s="10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20" x14ac:dyDescent="0.25">
      <c r="B35" s="46"/>
      <c r="C35" s="46"/>
      <c r="D35" s="46"/>
      <c r="E35" s="46"/>
      <c r="F35" s="46"/>
      <c r="G35" s="102"/>
      <c r="H35" s="10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20" x14ac:dyDescent="0.25">
      <c r="B36" s="46"/>
      <c r="C36" s="46"/>
      <c r="D36" s="46"/>
      <c r="E36" s="46"/>
      <c r="F36" s="46"/>
      <c r="G36" s="102"/>
      <c r="H36" s="10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20" x14ac:dyDescent="0.25">
      <c r="B37" s="46"/>
      <c r="C37" s="46"/>
      <c r="D37" s="46"/>
      <c r="E37" s="46"/>
      <c r="F37" s="46"/>
      <c r="G37" s="102"/>
      <c r="H37" s="10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20" ht="19.899999999999999" customHeight="1" x14ac:dyDescent="0.25">
      <c r="C38" s="21"/>
      <c r="D38" s="29"/>
      <c r="E38" s="21"/>
      <c r="F38" s="21"/>
      <c r="G38" s="102"/>
      <c r="H38" s="10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20" ht="19.899999999999999" customHeight="1" x14ac:dyDescent="0.25">
      <c r="H39" s="3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20" ht="19.899999999999999" customHeight="1" x14ac:dyDescent="0.25">
      <c r="C40" s="21"/>
      <c r="D40" s="29"/>
      <c r="E40" s="21"/>
      <c r="F40" s="21"/>
      <c r="G40" s="102"/>
      <c r="H40" s="10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20" ht="19.899999999999999" customHeight="1" x14ac:dyDescent="0.25">
      <c r="C41" s="21"/>
      <c r="D41" s="29"/>
      <c r="E41" s="21"/>
      <c r="F41" s="21"/>
      <c r="G41" s="102"/>
      <c r="H41" s="10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20" ht="19.899999999999999" customHeight="1" x14ac:dyDescent="0.25">
      <c r="C42" s="21"/>
      <c r="D42" s="29"/>
      <c r="E42" s="21"/>
      <c r="F42" s="21"/>
      <c r="G42" s="102"/>
      <c r="H42" s="10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20" ht="19.899999999999999" customHeight="1" x14ac:dyDescent="0.25">
      <c r="C43" s="21"/>
      <c r="D43" s="29"/>
      <c r="E43" s="21"/>
      <c r="F43" s="21"/>
      <c r="G43" s="102"/>
      <c r="H43" s="10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20" ht="19.899999999999999" customHeight="1" x14ac:dyDescent="0.25">
      <c r="C44" s="21"/>
      <c r="D44" s="29"/>
      <c r="E44" s="21"/>
      <c r="F44" s="21"/>
      <c r="G44" s="102"/>
      <c r="H44" s="10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20" ht="19.899999999999999" customHeight="1" x14ac:dyDescent="0.25">
      <c r="C45" s="21"/>
      <c r="D45" s="29"/>
      <c r="E45" s="21"/>
      <c r="F45" s="21"/>
      <c r="G45" s="102"/>
      <c r="H45" s="10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20" ht="19.899999999999999" customHeight="1" x14ac:dyDescent="0.25">
      <c r="C46" s="21"/>
      <c r="D46" s="29"/>
      <c r="E46" s="21"/>
      <c r="F46" s="21"/>
      <c r="G46" s="102"/>
      <c r="H46" s="10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20" ht="19.899999999999999" customHeight="1" x14ac:dyDescent="0.25">
      <c r="C47" s="21"/>
      <c r="D47" s="29"/>
      <c r="E47" s="21"/>
      <c r="F47" s="21"/>
      <c r="G47" s="102"/>
      <c r="H47" s="10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20" ht="19.899999999999999" customHeight="1" x14ac:dyDescent="0.25">
      <c r="C48" s="21"/>
      <c r="D48" s="29"/>
      <c r="E48" s="21"/>
      <c r="F48" s="21"/>
      <c r="G48" s="102"/>
      <c r="H48" s="10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2"/>
      <c r="H49" s="10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2"/>
      <c r="H50" s="10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2"/>
      <c r="H51" s="10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2"/>
      <c r="H52" s="10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2"/>
      <c r="H53" s="10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2"/>
      <c r="H54" s="10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2"/>
      <c r="H55" s="10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2"/>
      <c r="H56" s="10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2"/>
      <c r="H57" s="10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2"/>
      <c r="H58" s="10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2"/>
      <c r="H59" s="10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2"/>
      <c r="H60" s="10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2"/>
      <c r="H61" s="10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2"/>
      <c r="H62" s="10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2"/>
      <c r="H63" s="10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2"/>
      <c r="H64" s="10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2"/>
      <c r="H65" s="10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2"/>
      <c r="H66" s="10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2"/>
      <c r="H67" s="10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2"/>
      <c r="H68" s="10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2"/>
      <c r="H69" s="10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2"/>
      <c r="H70" s="10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2"/>
      <c r="H71" s="10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2"/>
      <c r="H72" s="10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2"/>
      <c r="H73" s="10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2"/>
      <c r="H74" s="10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2"/>
      <c r="H75" s="10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2"/>
      <c r="H76" s="10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2"/>
      <c r="H77" s="10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2"/>
      <c r="H78" s="10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2"/>
      <c r="H79" s="10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2"/>
      <c r="H80" s="10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2"/>
      <c r="H81" s="10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2"/>
      <c r="H82" s="10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2"/>
      <c r="H83" s="10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2"/>
      <c r="H84" s="10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2"/>
      <c r="H85" s="10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2"/>
      <c r="H86" s="10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2"/>
      <c r="H87" s="10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2"/>
      <c r="H88" s="10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2"/>
      <c r="H89" s="10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2"/>
      <c r="H90" s="10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2"/>
      <c r="H91" s="10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2"/>
      <c r="H92" s="10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2"/>
      <c r="H93" s="10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2"/>
      <c r="H94" s="10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2"/>
      <c r="H95" s="10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2"/>
      <c r="H96" s="10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2"/>
      <c r="H97" s="10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2"/>
      <c r="H98" s="10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2"/>
      <c r="H99" s="10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2"/>
      <c r="H100" s="10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2"/>
      <c r="H101" s="10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2"/>
      <c r="H102" s="10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2"/>
      <c r="H103" s="10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2"/>
      <c r="H104" s="102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2"/>
      <c r="H105" s="102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02"/>
      <c r="H106" s="102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02"/>
      <c r="H107" s="102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02"/>
      <c r="H108" s="102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02"/>
      <c r="H109" s="102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02"/>
      <c r="H110" s="102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02"/>
      <c r="H111" s="102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02"/>
      <c r="H112" s="102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02"/>
      <c r="H113" s="102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02"/>
      <c r="H114" s="102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02"/>
      <c r="H115" s="102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02"/>
      <c r="H116" s="102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102"/>
      <c r="H117" s="102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102"/>
      <c r="H118" s="102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102"/>
      <c r="H119" s="102"/>
      <c r="I119" s="11"/>
      <c r="J119" s="11"/>
      <c r="K119" s="11"/>
      <c r="L119" s="11"/>
      <c r="M119" s="11"/>
      <c r="N119" s="6"/>
      <c r="O119" s="6"/>
      <c r="P119" s="6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ht="19.899999999999999" customHeight="1" x14ac:dyDescent="0.25">
      <c r="C123" s="5"/>
      <c r="E123" s="5"/>
      <c r="F123" s="5"/>
      <c r="J123" s="5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ht="19.899999999999999" customHeight="1" x14ac:dyDescent="0.25">
      <c r="C126" s="5"/>
      <c r="E126" s="5"/>
      <c r="F126" s="5"/>
      <c r="J126" s="5"/>
    </row>
    <row r="127" spans="3:19" ht="19.899999999999999" customHeight="1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</sheetData>
  <sheetProtection algorithmName="SHA-512" hashValue="oP4Q5eETB7h59h6VOTeAMxX+8p5PXSO8b/P1wXtIU/BYipNZEdLGZ0/pO3oDWcrqJ5xzPjC4yC0y1LBBWRkYww==" saltValue="e+zRbauxNkMHV31EnBRzcg==" spinCount="100000" sheet="1" objects="1" scenarios="1"/>
  <mergeCells count="29">
    <mergeCell ref="V7:V19"/>
    <mergeCell ref="B1:D1"/>
    <mergeCell ref="G5:H5"/>
    <mergeCell ref="I7:I19"/>
    <mergeCell ref="J7:J19"/>
    <mergeCell ref="K7:K19"/>
    <mergeCell ref="L18:L19"/>
    <mergeCell ref="L7:L14"/>
    <mergeCell ref="H7:H19"/>
    <mergeCell ref="M7:M19"/>
    <mergeCell ref="N7:N19"/>
    <mergeCell ref="O7:O19"/>
    <mergeCell ref="U7:U19"/>
    <mergeCell ref="B34:G34"/>
    <mergeCell ref="R33:T33"/>
    <mergeCell ref="R32:T32"/>
    <mergeCell ref="B32:G32"/>
    <mergeCell ref="B33:H33"/>
    <mergeCell ref="H20:H30"/>
    <mergeCell ref="V20:V30"/>
    <mergeCell ref="M20:M30"/>
    <mergeCell ref="N20:N30"/>
    <mergeCell ref="O20:O30"/>
    <mergeCell ref="I20:I30"/>
    <mergeCell ref="J20:J30"/>
    <mergeCell ref="K20:K30"/>
    <mergeCell ref="U20:U30"/>
    <mergeCell ref="L20:L21"/>
    <mergeCell ref="L23:L30"/>
  </mergeCells>
  <conditionalFormatting sqref="B7:B30 D7:D30">
    <cfRule type="containsBlanks" dxfId="7" priority="76">
      <formula>LEN(TRIM(B7))=0</formula>
    </cfRule>
  </conditionalFormatting>
  <conditionalFormatting sqref="B7:B30">
    <cfRule type="cellIs" dxfId="6" priority="73" operator="greaterThanOrEqual">
      <formula>1</formula>
    </cfRule>
  </conditionalFormatting>
  <conditionalFormatting sqref="T7:T30">
    <cfRule type="cellIs" dxfId="5" priority="60" operator="equal">
      <formula>"VYHOVUJE"</formula>
    </cfRule>
  </conditionalFormatting>
  <conditionalFormatting sqref="T7:T30">
    <cfRule type="cellIs" dxfId="4" priority="59" operator="equal">
      <formula>"NEVYHOVUJE"</formula>
    </cfRule>
  </conditionalFormatting>
  <conditionalFormatting sqref="G7:H7 H20 R7:R30 G8:G30">
    <cfRule type="containsBlanks" dxfId="3" priority="53">
      <formula>LEN(TRIM(G7))=0</formula>
    </cfRule>
  </conditionalFormatting>
  <conditionalFormatting sqref="G7:H7 H20 R7:R30 G8:G30">
    <cfRule type="notContainsBlanks" dxfId="2" priority="51">
      <formula>LEN(TRIM(G7))&gt;0</formula>
    </cfRule>
  </conditionalFormatting>
  <conditionalFormatting sqref="G7:H7 H20 R7:R30 G8:G30">
    <cfRule type="notContainsBlanks" dxfId="1" priority="50">
      <formula>LEN(TRIM(G7))&gt;0</formula>
    </cfRule>
  </conditionalFormatting>
  <conditionalFormatting sqref="G7:H7 H20 G8:G30">
    <cfRule type="notContainsBlanks" dxfId="0" priority="49">
      <formula>LEN(TRIM(G7))&gt;0</formula>
    </cfRule>
  </conditionalFormatting>
  <dataValidations count="2">
    <dataValidation type="list" showInputMessage="1" showErrorMessage="1" sqref="E7:E30" xr:uid="{8C26EAE3-16EE-4825-9C10-C919BCF6B1BA}">
      <formula1>"ks,bal,sada,m,"</formula1>
    </dataValidation>
    <dataValidation type="list" allowBlank="1" showInputMessage="1" showErrorMessage="1" sqref="J7 J20" xr:uid="{4F8F7A7E-91D6-48F4-9EDC-CFB63AA5A37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2022-10-04T05:24:46Z</cp:lastPrinted>
  <dcterms:created xsi:type="dcterms:W3CDTF">2014-03-05T12:43:32Z</dcterms:created>
  <dcterms:modified xsi:type="dcterms:W3CDTF">2022-10-04T09:04:15Z</dcterms:modified>
</cp:coreProperties>
</file>