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1-2022\"/>
    </mc:Choice>
  </mc:AlternateContent>
  <xr:revisionPtr revIDLastSave="0" documentId="13_ncr:1_{2BA8CCC3-72F1-4ACA-AFC8-C9E94AA2B22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služby'!$B$1:$Q$12</definedName>
  </definedNames>
  <calcPr calcId="191029"/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P7" i="1"/>
  <c r="O7" i="1"/>
  <c r="L7" i="1"/>
  <c r="K7" i="1"/>
  <c r="M12" i="1" l="1"/>
  <c r="N12" i="1"/>
</calcChain>
</file>

<file path=xl/sharedStrings.xml><?xml version="1.0" encoding="utf-8"?>
<sst xmlns="http://schemas.openxmlformats.org/spreadsheetml/2006/main" count="44" uniqueCount="36">
  <si>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</si>
  <si>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</si>
  <si>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</si>
  <si>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</si>
  <si>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</si>
  <si>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</si>
  <si>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</si>
  <si>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</si>
  <si>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</si>
  <si>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</si>
  <si>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</si>
  <si>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</si>
  <si>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</si>
  <si>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</si>
  <si>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</si>
  <si>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</si>
  <si>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</si>
  <si>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</si>
  <si>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</si>
  <si>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</si>
  <si>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</si>
  <si>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</si>
  <si>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</si>
  <si>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</si>
  <si>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</si>
  <si>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Západočeská univerzita v Plzni, Prodejna skript, Univerzitní 18, 301 00 Plzeň</t>
  </si>
  <si>
    <t>Jakub Pokorný, 377637724, pokorny2@uk.zcu.cz</t>
  </si>
  <si>
    <t>Položko lze fakturovat průběžně zvlášť nebo najednou společně.</t>
  </si>
  <si>
    <t>Dotisk publikace Úvod do marketingového výzkumu. Více viz příloha smlouvy č. 3-1.</t>
  </si>
  <si>
    <t>ks</t>
  </si>
  <si>
    <t>Skripta FEK 1</t>
  </si>
  <si>
    <t>Publikace Metodologie výzkumu. Více viz příloha smlouvy č. 3-2.</t>
  </si>
  <si>
    <t>Skripta FEK 2</t>
  </si>
  <si>
    <t>Publikace FF</t>
  </si>
  <si>
    <t>Publikace Ondřej Franta: Vzpomínky ze zajetí. Více viz příloha smlouvy č. 3-3.</t>
  </si>
  <si>
    <t>Příloha č. 2 Tiskařské služby (II.) - 011 - 2022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</si>
</sst>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4" fillId="4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7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2" fillId="3" borderId="5" xfId="0" applyFont="1" applyFill="1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zoomScale="85" workbookViewId="0">
      <selection activeCell="N9" sqref="N9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customWidth="1"/>
    <col min="9" max="9" width="21.5703125" style="4" customWidth="1"/>
    <col min="10" max="10" width="22.28515625" style="4" customWidth="1"/>
    <col min="11" max="11" width="0.28515625" style="4" customWidth="1"/>
    <col min="12" max="12" width="24.5703125" style="4" hidden="1" customWidth="1"/>
    <col min="13" max="13" width="20.7109375" customWidth="1"/>
    <col min="14" max="14" width="20.28515625" customWidth="1"/>
    <col min="15" max="15" width="21" customWidth="1"/>
    <col min="16" max="16" width="20.7109375" customWidth="1"/>
    <col min="17" max="17" width="20.42578125" customWidth="1"/>
    <col min="18" max="18" width="41" style="5" customWidth="1"/>
  </cols>
  <sheetData>
    <row r="1" spans="1:18" ht="24.6" customHeight="1" x14ac:dyDescent="0.25">
      <c r="B1" s="62" t="s">
        <v>35</v>
      </c>
      <c r="C1" s="62"/>
      <c r="D1" s="62"/>
      <c r="I1" s="1"/>
      <c r="J1" s="1"/>
      <c r="K1" s="1"/>
      <c r="L1" s="1"/>
      <c r="N1" s="63"/>
      <c r="O1" s="63"/>
      <c r="P1" s="63"/>
    </row>
    <row r="2" spans="1:18" ht="18.75" customHeight="1" x14ac:dyDescent="0.25">
      <c r="D2" s="6"/>
      <c r="E2" s="7"/>
      <c r="G2"/>
      <c r="I2" s="1"/>
      <c r="J2" s="1"/>
      <c r="K2" s="1"/>
      <c r="L2" s="1"/>
      <c r="N2" s="9"/>
      <c r="O2" s="10"/>
      <c r="P2" s="11"/>
      <c r="Q2" s="10"/>
      <c r="R2" s="12"/>
    </row>
    <row r="3" spans="1:18" ht="18.75" customHeight="1" x14ac:dyDescent="0.25">
      <c r="B3" s="13"/>
      <c r="C3" s="48" t="s">
        <v>0</v>
      </c>
      <c r="D3" s="49"/>
      <c r="E3" s="49"/>
      <c r="F3" s="49"/>
      <c r="G3" s="64"/>
      <c r="H3" s="64"/>
      <c r="I3" s="1"/>
      <c r="J3"/>
      <c r="K3" s="3"/>
      <c r="L3"/>
      <c r="M3" s="9"/>
      <c r="N3" s="9"/>
      <c r="O3" s="10"/>
      <c r="P3" s="10"/>
      <c r="Q3" s="10"/>
      <c r="R3" s="12"/>
    </row>
    <row r="4" spans="1:18" ht="18.600000000000001" customHeight="1" thickBot="1" x14ac:dyDescent="0.3">
      <c r="B4" s="14"/>
      <c r="C4" s="48" t="s">
        <v>1</v>
      </c>
      <c r="D4" s="49"/>
      <c r="E4" s="49"/>
      <c r="F4" s="49"/>
      <c r="G4"/>
      <c r="I4" s="1"/>
      <c r="J4"/>
      <c r="K4" s="3"/>
      <c r="L4"/>
      <c r="N4" s="9"/>
      <c r="P4" s="15"/>
    </row>
    <row r="5" spans="1:18" ht="28.15" customHeight="1" thickBot="1" x14ac:dyDescent="0.3">
      <c r="B5" s="16"/>
      <c r="C5" s="17"/>
      <c r="D5" s="3"/>
      <c r="I5" s="1"/>
      <c r="J5" s="18"/>
      <c r="K5" s="18"/>
      <c r="L5" s="18"/>
      <c r="N5" s="19" t="s">
        <v>2</v>
      </c>
      <c r="R5" s="8"/>
    </row>
    <row r="6" spans="1:18" ht="105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21" t="s">
        <v>14</v>
      </c>
      <c r="N6" s="23" t="s">
        <v>15</v>
      </c>
      <c r="O6" s="22" t="s">
        <v>16</v>
      </c>
      <c r="P6" s="22" t="s">
        <v>17</v>
      </c>
      <c r="Q6" s="21" t="s">
        <v>18</v>
      </c>
      <c r="R6" s="21" t="s">
        <v>19</v>
      </c>
    </row>
    <row r="7" spans="1:18" ht="75.75" thickTop="1" x14ac:dyDescent="0.25">
      <c r="A7" s="24"/>
      <c r="B7" s="25">
        <v>1</v>
      </c>
      <c r="C7" s="44" t="s">
        <v>30</v>
      </c>
      <c r="D7" s="27">
        <v>150</v>
      </c>
      <c r="E7" s="44" t="s">
        <v>29</v>
      </c>
      <c r="F7" s="46" t="s">
        <v>28</v>
      </c>
      <c r="G7" s="59" t="s">
        <v>27</v>
      </c>
      <c r="H7" s="26" t="s">
        <v>26</v>
      </c>
      <c r="I7" s="26" t="s">
        <v>25</v>
      </c>
      <c r="J7" s="26">
        <v>14</v>
      </c>
      <c r="K7" s="28" t="e">
        <f>D7*#REF!</f>
        <v>#REF!</v>
      </c>
      <c r="L7" s="28">
        <f>D7*M7</f>
        <v>11250</v>
      </c>
      <c r="M7" s="29">
        <v>75</v>
      </c>
      <c r="N7" s="65"/>
      <c r="O7" s="30">
        <f>D7*N7</f>
        <v>0</v>
      </c>
      <c r="P7" s="31" t="str">
        <f t="shared" ref="P7:P9" si="0">IF(ISNUMBER(N7), IF(N7&gt;M7,"NEVYHOVUJE","VYHOVUJE")," ")</f>
        <v xml:space="preserve"> </v>
      </c>
      <c r="Q7" s="26"/>
      <c r="R7" s="26" t="s">
        <v>24</v>
      </c>
    </row>
    <row r="8" spans="1:18" ht="75" x14ac:dyDescent="0.25">
      <c r="B8" s="32">
        <v>2</v>
      </c>
      <c r="C8" s="45" t="s">
        <v>32</v>
      </c>
      <c r="D8" s="34">
        <v>550</v>
      </c>
      <c r="E8" s="45" t="s">
        <v>29</v>
      </c>
      <c r="F8" s="47" t="s">
        <v>31</v>
      </c>
      <c r="G8" s="60"/>
      <c r="H8" s="33" t="s">
        <v>26</v>
      </c>
      <c r="I8" s="33" t="s">
        <v>25</v>
      </c>
      <c r="J8" s="33">
        <v>14</v>
      </c>
      <c r="K8" s="35" t="e">
        <f>D8*#REF!</f>
        <v>#REF!</v>
      </c>
      <c r="L8" s="35">
        <f>D8*M8</f>
        <v>52250</v>
      </c>
      <c r="M8" s="36">
        <v>95</v>
      </c>
      <c r="N8" s="66"/>
      <c r="O8" s="37">
        <f>D8*N8</f>
        <v>0</v>
      </c>
      <c r="P8" s="38" t="str">
        <f t="shared" si="0"/>
        <v xml:space="preserve"> </v>
      </c>
      <c r="Q8" s="33"/>
      <c r="R8" s="33" t="s">
        <v>24</v>
      </c>
    </row>
    <row r="9" spans="1:18" ht="75.75" thickBot="1" x14ac:dyDescent="0.3">
      <c r="B9" s="32">
        <v>3</v>
      </c>
      <c r="C9" s="45" t="s">
        <v>33</v>
      </c>
      <c r="D9" s="34">
        <v>400</v>
      </c>
      <c r="E9" s="45" t="s">
        <v>29</v>
      </c>
      <c r="F9" s="47" t="s">
        <v>34</v>
      </c>
      <c r="G9" s="61"/>
      <c r="H9" s="33" t="s">
        <v>26</v>
      </c>
      <c r="I9" s="33" t="s">
        <v>25</v>
      </c>
      <c r="J9" s="33">
        <v>14</v>
      </c>
      <c r="K9" s="35" t="e">
        <f>D9*#REF!</f>
        <v>#REF!</v>
      </c>
      <c r="L9" s="35">
        <f>D9*M9</f>
        <v>64000</v>
      </c>
      <c r="M9" s="36">
        <v>160</v>
      </c>
      <c r="N9" s="66"/>
      <c r="O9" s="37">
        <f>D9*N9</f>
        <v>0</v>
      </c>
      <c r="P9" s="38" t="str">
        <f t="shared" si="0"/>
        <v xml:space="preserve"> </v>
      </c>
      <c r="Q9" s="33"/>
      <c r="R9" s="33" t="s">
        <v>24</v>
      </c>
    </row>
    <row r="10" spans="1:18" ht="13.5" customHeight="1" thickTop="1" thickBot="1" x14ac:dyDescent="0.3">
      <c r="C10"/>
      <c r="D10"/>
      <c r="E10"/>
      <c r="F10"/>
      <c r="G10"/>
      <c r="I10"/>
      <c r="J10"/>
      <c r="K10"/>
      <c r="L10"/>
      <c r="N10" s="39"/>
      <c r="O10" s="39"/>
    </row>
    <row r="11" spans="1:18" ht="60.75" customHeight="1" thickTop="1" thickBot="1" x14ac:dyDescent="0.3">
      <c r="B11" s="51" t="s">
        <v>20</v>
      </c>
      <c r="C11" s="51"/>
      <c r="D11" s="51"/>
      <c r="E11" s="51"/>
      <c r="F11" s="51"/>
      <c r="G11" s="51"/>
      <c r="H11" s="8"/>
      <c r="I11" s="8"/>
      <c r="J11" s="40"/>
      <c r="K11" s="8"/>
      <c r="L11" s="40"/>
      <c r="M11" s="41" t="s">
        <v>21</v>
      </c>
      <c r="N11" s="52" t="s">
        <v>22</v>
      </c>
      <c r="O11" s="53"/>
      <c r="P11" s="54"/>
      <c r="Q11" s="18"/>
      <c r="R11" s="42"/>
    </row>
    <row r="12" spans="1:18" ht="33" customHeight="1" thickTop="1" thickBot="1" x14ac:dyDescent="0.3">
      <c r="B12" s="55" t="s">
        <v>23</v>
      </c>
      <c r="C12" s="55"/>
      <c r="D12" s="55"/>
      <c r="E12" s="55"/>
      <c r="F12" s="55"/>
      <c r="G12" s="55"/>
      <c r="H12" s="6"/>
      <c r="I12" s="6"/>
      <c r="J12" s="43"/>
      <c r="K12" s="6"/>
      <c r="L12" s="43"/>
      <c r="M12" s="50">
        <f>SUM(L7:L9)</f>
        <v>127500</v>
      </c>
      <c r="N12" s="56">
        <f>SUM(O7:O9)</f>
        <v>0</v>
      </c>
      <c r="O12" s="57"/>
      <c r="P12" s="58"/>
    </row>
    <row r="13" spans="1:18" ht="14.25" customHeight="1" thickTop="1" x14ac:dyDescent="0.25">
      <c r="I13"/>
      <c r="M13" s="4"/>
    </row>
    <row r="14" spans="1:18" ht="14.25" customHeight="1" x14ac:dyDescent="0.25">
      <c r="I14"/>
      <c r="M14" s="4"/>
    </row>
    <row r="15" spans="1:18" ht="14.25" customHeight="1" x14ac:dyDescent="0.25">
      <c r="I15"/>
      <c r="M15" s="4"/>
    </row>
    <row r="16" spans="1:18" x14ac:dyDescent="0.25">
      <c r="C16"/>
      <c r="E16"/>
      <c r="F16"/>
      <c r="G16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</sheetData>
  <sheetProtection algorithmName="SHA-512" hashValue="R4Zq31fepcML9X3FlwhxG5aBUem34SR9pJxLKmB81jkyqoyb6lLCzDGrbGJkyIEqFvKf0G/c6LNxHTdBv+vbiw==" saltValue="a+3Q1fIRs73u/mk9553hVg==" spinCount="100000" sheet="1" objects="1" scenarios="1" selectLockedCells="1"/>
  <mergeCells count="8">
    <mergeCell ref="B1:D1"/>
    <mergeCell ref="N1:P1"/>
    <mergeCell ref="G3:H3"/>
    <mergeCell ref="B11:G11"/>
    <mergeCell ref="N11:P11"/>
    <mergeCell ref="B12:G12"/>
    <mergeCell ref="N12:P12"/>
    <mergeCell ref="G7:G9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3" operator="equal">
      <formula>"VYHOVUJE"</formula>
    </cfRule>
  </conditionalFormatting>
  <conditionalFormatting sqref="P7:P9">
    <cfRule type="cellIs" dxfId="3" priority="12" operator="equal">
      <formula>"NEVYHOVUJE"</formula>
    </cfRule>
  </conditionalFormatting>
  <conditionalFormatting sqref="N7:N9">
    <cfRule type="containsBlanks" dxfId="2" priority="3">
      <formula>LEN(TRIM(N7))=0</formula>
    </cfRule>
  </conditionalFormatting>
  <conditionalFormatting sqref="N7:N9">
    <cfRule type="notContainsBlanks" dxfId="1" priority="2">
      <formula>LEN(TRIM(N7))&gt;0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2022-09-30T09:06:33Z</dcterms:modified>
</cp:coreProperties>
</file>