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mc:AlternateContent xmlns:mc="http://schemas.openxmlformats.org/markup-compatibility/2006">
    <mc:Choice Requires="x15">
      <x15ac:absPath xmlns:x15ac="http://schemas.microsoft.com/office/spreadsheetml/2010/11/ac" url="D:\DNS\DNS-do_ALFRESCA\2022-KP\KP-(II.)-050-2022\2-vyzva\vyzva-podpurne dokumenty\"/>
    </mc:Choice>
  </mc:AlternateContent>
  <xr:revisionPtr revIDLastSave="0" documentId="13_ncr:1_{0ABAFF24-6ABC-4952-AE1A-F097763AC8E6}"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KP!$A$6:$S$81</definedName>
    <definedName name="_xlnm.Print_Area" localSheetId="0">KP!$B$1:$T$85</definedName>
  </definedNames>
  <calcPr calcId="191029"/>
</workbook>
</file>

<file path=xl/calcChain.xml><?xml version="1.0" encoding="utf-8"?>
<calcChain xmlns="http://schemas.openxmlformats.org/spreadsheetml/2006/main">
  <c r="J79" i="1" l="1"/>
  <c r="K79" i="1"/>
  <c r="J80" i="1"/>
  <c r="K80" i="1"/>
  <c r="J81" i="1"/>
  <c r="K81" i="1"/>
  <c r="G79" i="1"/>
  <c r="G80" i="1"/>
  <c r="G81"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84" i="1" l="1"/>
  <c r="I84" i="1"/>
</calcChain>
</file>

<file path=xl/sharedStrings.xml><?xml version="1.0" encoding="utf-8"?>
<sst xmlns="http://schemas.openxmlformats.org/spreadsheetml/2006/main" count="268" uniqueCount="166">
  <si>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</si>
  <si>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</si>
  <si>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</si>
  <si>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</si>
  <si>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</si>
  <si>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</si>
  <si>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</si>
  <si>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</si>
  <si>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</si>
  <si>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</si>
  <si>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</si>
  <si>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</si>
  <si>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</si>
  <si>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</si>
  <si>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</si>
  <si>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</si>
  <si>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</si>
  <si>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</si>
  <si>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</si>
  <si>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</si>
  <si>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</si>
  <si>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</si>
  <si>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</si>
  <si>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</si>
  <si>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</si>
  <si>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050 - 2022</t>
  </si>
  <si>
    <t>Karton kreslící bílý A4 220g</t>
  </si>
  <si>
    <t>bal</t>
  </si>
  <si>
    <t>Bílý karton (čtvrtka), 1 bal/200 listů.</t>
  </si>
  <si>
    <t>Lepicí páska oboustranná 25mmx10m</t>
  </si>
  <si>
    <t>ks</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</si>
  <si>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</si>
  <si>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</si>
  <si>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</si>
  <si>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</si>
  <si>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</si>
  <si>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</si>
  <si>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</si>
  <si>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 xml:space="preserve">Mikro tužka 0,5 </t>
  </si>
  <si>
    <t>0,5 mm, plast tělo, guma, výsuvný hrot, pogumovaný úchop.</t>
  </si>
  <si>
    <t>Stiskací mechanismus, vyměnitelná gelová náplň, plastové tělo, jehlový hrot 0,5 mm pro tenké psaní.</t>
  </si>
  <si>
    <t>Popisovač CD/DVD  1 mm</t>
  </si>
  <si>
    <t xml:space="preserve">Permanentní popisovač, kulatý hrot, šíře stopy 2 mm, popisovač se speciálním inkoustem pro popis CD a DVD. </t>
  </si>
  <si>
    <t>Fixační folie čirá 0,5 m - 2,4 kg</t>
  </si>
  <si>
    <t>Min. 23 mic, vhodná k balení větších předmětů, balíků a palet.</t>
  </si>
  <si>
    <t xml:space="preserve">Čisticí houba magnetická na bílé tabule </t>
  </si>
  <si>
    <t>S filcem, vyměnitelné vložky.</t>
  </si>
  <si>
    <t>Klip kovový 19</t>
  </si>
  <si>
    <t xml:space="preserve">Kovové, mnohonásobně použitelné, min. 12 ks v balení. </t>
  </si>
  <si>
    <t>Klip kovový 25</t>
  </si>
  <si>
    <t>Klip kovový 32</t>
  </si>
  <si>
    <t xml:space="preserve">Laminovací folie A4 /100mic </t>
  </si>
  <si>
    <t>Antistatické, průzračně čiré. Min. 100 listů v balení.</t>
  </si>
  <si>
    <t>Nůžky střední velké</t>
  </si>
  <si>
    <t>Kvalitní nůžky z nerez oceli, ergonomické úchopy z nelámavé plastické hmoty, délka min. 25 mm.</t>
  </si>
  <si>
    <t>Praktický plastový naviják s klipem pro visačku. Průměr 32 mm, délka lanka cca 65 cm.</t>
  </si>
  <si>
    <t>Pro vkládání dokumentů do velikosti A4, ekokarton min. 250 g.</t>
  </si>
  <si>
    <t>Euroobal A4 - hladký</t>
  </si>
  <si>
    <t>Čiré, min. 45 mic., balení 100 ks.</t>
  </si>
  <si>
    <t xml:space="preserve">Euroobal A4 - klopa </t>
  </si>
  <si>
    <t>Čiré, obal otevřený z boční strany s klopou, polypropylen, euroděrování, min. 100 mic., balení min. 10 ks.</t>
  </si>
  <si>
    <t>Nezávěsné hladké PVC obaly, vkládání na šířku i na výšku, min. 150 mic, min. 10 ks v balení.</t>
  </si>
  <si>
    <t>Blok lepený bílý -  špalík 8-9 x 8-9 cm</t>
  </si>
  <si>
    <t>Slepený špalíček bílých papírů.</t>
  </si>
  <si>
    <t>Samolepicí blok, žlutá barva, každý lístek má podél jedné strany lepivý pásek, 3 ks po 100 listech v balení.</t>
  </si>
  <si>
    <t>Nezanechává stopy lepidla, min. 100 listů v bločku.</t>
  </si>
  <si>
    <t>Popisovatelné proužky, plastové, možnost opakované aplikace, neslepují se a nekroutí, 8 neon.barev x 25ks.</t>
  </si>
  <si>
    <t>Samolepící záložky 20 x 50 mm - 4 barvy</t>
  </si>
  <si>
    <t>Možnost mnohonásobné aplikace, po odlepení nezanechávají žádnou stopu, 4x 50 listů.</t>
  </si>
  <si>
    <t xml:space="preserve">Papír kancelářský A3 kvalita"B"  </t>
  </si>
  <si>
    <t xml:space="preserve">Papír kancelářský A4 kvalita "A" </t>
  </si>
  <si>
    <t xml:space="preserve">Karton kreslící barevný A4 180g - mix 5 barev </t>
  </si>
  <si>
    <t>Barevný karton, 50 archů v balení.</t>
  </si>
  <si>
    <t xml:space="preserve">Obálky bublinkové A4 bílé cca 270x360 </t>
  </si>
  <si>
    <t>Samolepicí, odtrhovací proužek, vzduchová ochranná vrstva, vhodné pro zasílání křehkých předmětů, min. 10 ks v balení.</t>
  </si>
  <si>
    <t>Obálky C5 zelený pruh, 162 x 229 mm</t>
  </si>
  <si>
    <t>Lepicí páska 48-50mm x 66m transparentní</t>
  </si>
  <si>
    <t>Kvalitní lepicí páska průhledná.</t>
  </si>
  <si>
    <t>Lepicí tyčinka  min. 40g</t>
  </si>
  <si>
    <t>Vysoká lepicí síla a okamžitá přilnavost. Vhodné na  papír, karton, nevysychá, neobsahuje rozpouštědla.</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</si>
  <si>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</si>
  <si>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Univerzální lepidlo, na papír, dřevovláknité materiály, kůži, dřevo a další savé materiály, neobsahuje rozpouštědla, ředitelné vodou.</t>
  </si>
  <si>
    <t>Propisovací tužka</t>
  </si>
  <si>
    <t xml:space="preserve">Vyměnitelná náplň F - 411, modrý inkoust, jehlový hrot 0,5 mm pro extra jemné psaní, plastové tělo, pogumovaný úchop pro příjemnější držení, stiskací mechanismus, kovový hrot. </t>
  </si>
  <si>
    <t>Popisovač lihový 1mm - sada 4ks</t>
  </si>
  <si>
    <t>sada</t>
  </si>
  <si>
    <t>Voděodolný, otěruvzdorný inkoust, vláknový hrot, ergonomický úchop, šíře stopy 1 mm, ventilační uzávěry, na fólie, filmy, sklo, plasty. 4 ks v balení.</t>
  </si>
  <si>
    <t>Zvýrazňovač 1-4 mm - sada 6ks</t>
  </si>
  <si>
    <t>Klínový hrot, šíře stopy 1-4 mm, ventilační uzávěr, vhodný i na faxový papír. 6 ks v balení.</t>
  </si>
  <si>
    <t>Samolepicí etikety bílá 70x36 mm</t>
  </si>
  <si>
    <t xml:space="preserve">Archy formátu A4, pro tisk v kopírkách, laserových a inkoustových tiskárnách. Min. 100 listů/ balení. </t>
  </si>
  <si>
    <t xml:space="preserve">Spojovače 24/6  </t>
  </si>
  <si>
    <t>Vysoce kvalitní pozinkované spojovače, min. 1000 ks v balení.</t>
  </si>
  <si>
    <t>Korekční strojek jednorázový</t>
  </si>
  <si>
    <t>Šíře min. 4,2 mm, návin min. 6 m, korekční roller ve tvaru pera, suchá korekce, kryje okamžitě, korekce na běžném i faxovém papíru, nezanechává stopy či skvrny na fotokopiích.</t>
  </si>
  <si>
    <t xml:space="preserve">Motouz jutový přírodní  </t>
  </si>
  <si>
    <t>Min. 100 g, pro kancelář i domácnost.</t>
  </si>
  <si>
    <t>Motouz PP juta barevný umělý</t>
  </si>
  <si>
    <t xml:space="preserve">Pryž </t>
  </si>
  <si>
    <t xml:space="preserve">Na grafitové tužky. </t>
  </si>
  <si>
    <t>Pravítko 20cm</t>
  </si>
  <si>
    <t>Transparentní.</t>
  </si>
  <si>
    <t>Kvalitní průhledný polypropylen, zavírání jedním drukem (patentem) na delší straně.</t>
  </si>
  <si>
    <t>Kartonový mramor, formát A4.</t>
  </si>
  <si>
    <t>Karton z vnější strany potažený prešpánem, z vnitřní strany hladký papír, uzavírací kroužky proti náhodnému otevření, kovová ochranná lišta pro delší životnost, hřbetní kroužek.</t>
  </si>
  <si>
    <t>Karton z vnější strany potažený prešpánem, z vnitřní strany hladký papír, uzavírací kroužky proti náhodnému otevření, kovová ochranná lišta, hřbetní kroužek</t>
  </si>
  <si>
    <t xml:space="preserve">Pro vkládání dokumentů do velikosti A4, prešpán 350 g. </t>
  </si>
  <si>
    <t>Adhezní bloček - neon, opatřen lepicí vrstvou pouze zpoloviny, nezanechává stopy po lepidle. Min. 100 lístků.</t>
  </si>
  <si>
    <t>Lepicí tyčinka  min. 20g</t>
  </si>
  <si>
    <t>Magnety 24 mm - mix barev</t>
  </si>
  <si>
    <t>Doplněk ke všem magnetickým tabulím, barevný mix, průměr 24 mm, min. 10 ks v balení.</t>
  </si>
  <si>
    <t>Spony kancelářské  32</t>
  </si>
  <si>
    <t xml:space="preserve">Rozměr 32 mm, pozinkované, lesklé, min. 75ks v balení.  </t>
  </si>
  <si>
    <t>Spony dopisní barevné 32</t>
  </si>
  <si>
    <t>Rozměr 32 mm, barevný drát, min. 75ks v balení.</t>
  </si>
  <si>
    <t>Ořezávátko dvojité se zásobníkem</t>
  </si>
  <si>
    <t>Pro silnou i tenkou tužku, plastové se zásobníkem na odpad.</t>
  </si>
  <si>
    <t>KEP - Petra Peckertová,
Tel.: 792 303 948,
E-mail: peckerto@fel.zcu.cz</t>
  </si>
  <si>
    <t>Univerzitní 26,  
301 00 Plzeň, 
Fakulta elektrotechnická - Katedra elektrotechniky a počítačového modelování,
místnost EK 618</t>
  </si>
  <si>
    <t>KOS - Mgr. Kateřina Ratislavová, Ph.D.,
Tel.: 37763 3778,
E-mail: ratislav@kos.zcu.cz</t>
  </si>
  <si>
    <t>Husova 11,
301 00 Plzeň,
Fakulta zdravotnických studií - Katedra ošetřovatelství a porodní asistence,
místnost HJ 107</t>
  </si>
  <si>
    <t>DFPE - Petra Vošahlíková,
Tel.: 37763 6010,
E-mail: vosahlik@fpe.zcu.cz</t>
  </si>
  <si>
    <t>Veleslavínova 42,
301 00 Plzeň,
Fakulta pedagogická - děkanát,
místnost VC 323</t>
  </si>
  <si>
    <t>VYZ - PhDr. Irena Görnerová,
Tel.: 37763 1033,
E-mail: renkav@rek.zcu.cz</t>
  </si>
  <si>
    <t>Univerzitní 8, 
301 00 Plzeň,
Rektorát - Útvar prorektora pro výzkum a vývoj -Odbor výzkum a vývoj,
místnost UR 118</t>
  </si>
  <si>
    <r>
      <t xml:space="preserve">Gelové pero 0,5 mm - </t>
    </r>
    <r>
      <rPr>
        <b/>
        <sz val="11"/>
        <rFont val="Calibri"/>
        <family val="2"/>
        <charset val="238"/>
      </rPr>
      <t>červená náplň</t>
    </r>
  </si>
  <si>
    <t>Olejový papír</t>
  </si>
  <si>
    <t>Olejový papír pro údržbu skartovacích strojů, v bal. 12ks</t>
  </si>
  <si>
    <t>Plastový naviják</t>
  </si>
  <si>
    <t>Visačka (jmenovka bez klipu)</t>
  </si>
  <si>
    <t>Papírová taška</t>
  </si>
  <si>
    <t>Čirá visačka z měkčeného PVC - vodorovná, vnitřní rozměr 60 x 90 mm, vnější rozměr cca 77 x 96 mm. Otvor 15 x 3(5) mm pro zavěšení na klip nebo šňůrku. Visačka je z obou stran čirá a průhledná.
Tloušťka přední strany cca 0,12 mm / zadní strany cca 0,20 mm.</t>
  </si>
  <si>
    <t>Papírová taška, rozměr 18 x 8 x 22 cm. 
Materiál kraftový papír 70 g.
Nosnost min. 4 kg (rozložená hmotnost).</t>
  </si>
  <si>
    <r>
      <t>Desky odkládací A4, 3 klopy, ekokarton -</t>
    </r>
    <r>
      <rPr>
        <b/>
        <sz val="11"/>
        <rFont val="Calibri"/>
        <family val="2"/>
        <charset val="238"/>
      </rPr>
      <t xml:space="preserve"> zelená, modrá, červená, žlutá - každá barva 250 ks</t>
    </r>
  </si>
  <si>
    <t>Obaly "L" A4 - čiré</t>
  </si>
  <si>
    <r>
      <t xml:space="preserve">Samolepicí bločky 38 x 51 mm, </t>
    </r>
    <r>
      <rPr>
        <b/>
        <sz val="11"/>
        <rFont val="Calibri"/>
        <family val="2"/>
        <charset val="238"/>
      </rPr>
      <t>3x žlutý</t>
    </r>
  </si>
  <si>
    <t>Samolepicí blok  76 x 76 mm - žlutý - 100 listů</t>
  </si>
  <si>
    <r>
      <t>Samolepící záložky 12 x 45 mm  -</t>
    </r>
    <r>
      <rPr>
        <b/>
        <sz val="11"/>
        <rFont val="Calibri"/>
        <family val="2"/>
        <charset val="238"/>
        <scheme val="minor"/>
      </rPr>
      <t xml:space="preserve"> 8 x neon</t>
    </r>
  </si>
  <si>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theme="1"/>
        <rFont val="Calibri"/>
        <family val="2"/>
        <charset val="238"/>
        <scheme val="minor"/>
      </rPr>
      <t>Certifikát o udělení ekoznačky EU (Ecolabel)</t>
    </r>
  </si>
  <si>
    <r>
      <t xml:space="preserve">Gramáž 80 ±2; tloušťka 160 ±3; vlhkost 3,9-5,3%; opacita min. 90; bělost 151 ± CIE; hrubost dle Bendsena 200 ±50 cm3/min; permeabilita &lt;1250 cm3/min. Vhodný do laserových tiskáren, kopírek i inkoustových tiskáren, pro oboustranný tisk. Doporučený při vyšší spotřebě papíru (250 listů denně a více). Není vhodný do rychloběžných strojů (60 kopií za minutu). 
1 bal/500 listů. 
</t>
    </r>
    <r>
      <rPr>
        <b/>
        <sz val="11"/>
        <color theme="1"/>
        <rFont val="Calibri"/>
        <family val="2"/>
        <charset val="238"/>
        <scheme val="minor"/>
      </rPr>
      <t>Certifikát o udělení ekoznačky EU (Ecolabel)</t>
    </r>
  </si>
  <si>
    <t xml:space="preserve">Lepidlo  - 50 - 60ml </t>
  </si>
  <si>
    <t xml:space="preserve">Lepidlo disperzní 250 g </t>
  </si>
  <si>
    <r>
      <t>S doručenkou do vlastních rukou, samopropisovací.</t>
    </r>
    <r>
      <rPr>
        <sz val="11"/>
        <rFont val="Calibri"/>
        <family val="2"/>
        <charset val="238"/>
      </rPr>
      <t xml:space="preserve"> Viz</t>
    </r>
    <r>
      <rPr>
        <sz val="11"/>
        <color rgb="FFFF0000"/>
        <rFont val="Calibri"/>
        <family val="2"/>
        <charset val="238"/>
      </rPr>
      <t xml:space="preserve">
Příloha č. 3 Kupní smlouvy - obálky C5 zelený pruh_KP (II.)-050-2022.pdf</t>
    </r>
  </si>
  <si>
    <t>Lepící roller</t>
  </si>
  <si>
    <t>Lepidlo v korektoru, jednorázové - Lepicí rollery  pro přesné, čisté a rychlé lepení, Vhodné na papír, lepenku, fotopapír, textil, polystyren a jiné materiály, Povrch papíru zůstává hladký, Neobsahuje rozpouštědla.
Zanechává jemně viditelnou stopu, kam bylo lepidlo naneseno. Trvale lepicí.</t>
  </si>
  <si>
    <r>
      <t xml:space="preserve">Obálka plastová PVC s patentem /druk/  A6 - </t>
    </r>
    <r>
      <rPr>
        <b/>
        <sz val="11"/>
        <rFont val="Calibri"/>
        <family val="2"/>
        <charset val="238"/>
      </rPr>
      <t>žlutá, zelená</t>
    </r>
  </si>
  <si>
    <r>
      <t>Obálka plastová PVC s patentem /druk/ A5 -</t>
    </r>
    <r>
      <rPr>
        <b/>
        <sz val="11"/>
        <rFont val="Calibri"/>
        <family val="2"/>
        <charset val="238"/>
      </rPr>
      <t xml:space="preserve"> žlutá, zelená</t>
    </r>
  </si>
  <si>
    <r>
      <t xml:space="preserve">Obálka plastová PVC s patentem /druk/ A4 - </t>
    </r>
    <r>
      <rPr>
        <b/>
        <sz val="11"/>
        <rFont val="Calibri"/>
        <family val="2"/>
        <charset val="238"/>
      </rPr>
      <t>žlutá, zelená</t>
    </r>
  </si>
  <si>
    <r>
      <t>Pořadač pákový A4 - 5 cm, prešpán -</t>
    </r>
    <r>
      <rPr>
        <b/>
        <sz val="11"/>
        <rFont val="Calibri"/>
        <family val="2"/>
        <charset val="238"/>
      </rPr>
      <t xml:space="preserve"> 4x žlutý, 4x zelený, 4x červený, 2x modrý</t>
    </r>
  </si>
  <si>
    <r>
      <t xml:space="preserve">Pořadač archivní A4  - 7,5 cm, kapsa - </t>
    </r>
    <r>
      <rPr>
        <b/>
        <sz val="11"/>
        <rFont val="Calibri"/>
        <family val="2"/>
        <charset val="238"/>
      </rPr>
      <t>černý</t>
    </r>
  </si>
  <si>
    <r>
      <t xml:space="preserve">Pořadač pákový A4 - 7,5 cm, prešpán - </t>
    </r>
    <r>
      <rPr>
        <b/>
        <sz val="11"/>
        <rFont val="Calibri"/>
        <family val="2"/>
        <charset val="238"/>
      </rPr>
      <t>6x žlutý, 6x červený, 2x zelený</t>
    </r>
  </si>
  <si>
    <r>
      <t xml:space="preserve">Desky odkládací A4, bez klop, prešpán - </t>
    </r>
    <r>
      <rPr>
        <b/>
        <sz val="11"/>
        <rFont val="Calibri"/>
        <family val="2"/>
        <charset val="238"/>
      </rPr>
      <t>10x žluté, 10x červené, 10x modré, 10x zelené</t>
    </r>
  </si>
  <si>
    <r>
      <t>Desky odkládací A4, 3 klopy, ekokarton -</t>
    </r>
    <r>
      <rPr>
        <b/>
        <sz val="11"/>
        <rFont val="Calibri"/>
        <family val="2"/>
        <charset val="238"/>
      </rPr>
      <t xml:space="preserve"> 20x modré, 20x fialové </t>
    </r>
  </si>
  <si>
    <r>
      <t xml:space="preserve">Obaly "L" A4 - </t>
    </r>
    <r>
      <rPr>
        <b/>
        <sz val="11"/>
        <rFont val="Calibri"/>
        <family val="2"/>
        <charset val="238"/>
      </rPr>
      <t>fialové, zelené, červené, žluté</t>
    </r>
  </si>
  <si>
    <r>
      <t xml:space="preserve">Samolepící blok  75 x 75 mm ± 2 mm- neon - </t>
    </r>
    <r>
      <rPr>
        <b/>
        <sz val="11"/>
        <rFont val="Calibri"/>
        <family val="2"/>
        <charset val="238"/>
      </rPr>
      <t>oranžový, růžový, zelený</t>
    </r>
  </si>
  <si>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</si>
  <si>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Samolepíci záložky supersilné 3 barvy - </t>
    </r>
    <r>
      <rPr>
        <b/>
        <sz val="11"/>
        <rFont val="Calibri"/>
        <family val="2"/>
        <charset val="238"/>
      </rPr>
      <t>žluté, modré, červené</t>
    </r>
  </si>
  <si>
    <t>Samolepicí popisovatelné záložky v super silném provedení vhodné i na vertikální lepení, min. polovina průhledná, rozměry min. 25x38 mm, balení min. 3 x 20 záložek.</t>
  </si>
  <si>
    <r>
      <t xml:space="preserve">Samolepíci záložky supersilné 3 barvy - </t>
    </r>
    <r>
      <rPr>
        <b/>
        <sz val="11"/>
        <rFont val="Calibri"/>
        <family val="2"/>
        <charset val="238"/>
      </rPr>
      <t>oranžové, zelené, růžové</t>
    </r>
  </si>
  <si>
    <t>Samolepicí popisovatelné záložky v super silném provedení vhodné i na vertikální lepení, min. polovina průhledná, rozměry min. 25x38 mm, balení min. 3 x 20 záložek</t>
  </si>
  <si>
    <r>
      <t xml:space="preserve">Barevný papír A4, 180g - </t>
    </r>
    <r>
      <rPr>
        <b/>
        <sz val="11"/>
        <rFont val="Calibri"/>
        <family val="2"/>
        <charset val="238"/>
      </rPr>
      <t>oranžový, žlutý, světle modrý, světle zelený</t>
    </r>
  </si>
  <si>
    <t>Vysoce kvalití strojně hlazený ofsetový papír, vhodný pro tisk a výtvarné účely, balení 50ks.</t>
  </si>
  <si>
    <t>Spony kancelářské  25 mm</t>
  </si>
  <si>
    <t>Spony dopisní barevné 25 mm</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</si>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</sst>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
      <color rgb="FFFF0000"/>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10">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xf numFmtId="0" fontId="1" fillId="0" borderId="0"/>
  </cellStyleXfs>
  <cellXfs count="171">
    <xf numFmtId="0" fontId="0" fillId="0" borderId="0" xfId="0"/>
    <xf numFmtId="44" fontId="21" fillId="0" borderId="8" xfId="8" applyFont="1" applyFill="1" applyBorder="1" applyAlignment="1" applyProtection="1">
      <alignment horizontal="right" vertical="center" wrapText="1" indent="1"/>
    </xf>
    <xf numFmtId="44" fontId="26" fillId="0" borderId="8" xfId="8" applyFont="1" applyFill="1" applyBorder="1" applyAlignment="1" applyProtection="1">
      <alignment horizontal="right" vertical="center" wrapText="1" indent="1"/>
    </xf>
    <xf numFmtId="44" fontId="21" fillId="0" borderId="23" xfId="8" applyFont="1" applyFill="1" applyBorder="1" applyAlignment="1" applyProtection="1">
      <alignment horizontal="right" vertical="center" wrapText="1" indent="1"/>
    </xf>
    <xf numFmtId="44" fontId="23" fillId="0" borderId="17" xfId="8" applyFont="1" applyFill="1" applyBorder="1" applyAlignment="1" applyProtection="1">
      <alignment horizontal="right" vertical="center" wrapText="1" indent="1"/>
    </xf>
    <xf numFmtId="44" fontId="21" fillId="0" borderId="9" xfId="8" applyFont="1" applyFill="1" applyBorder="1" applyAlignment="1" applyProtection="1">
      <alignment horizontal="right" vertical="center" wrapText="1" indent="1"/>
    </xf>
    <xf numFmtId="0" fontId="30" fillId="0" borderId="0" xfId="9" applyFont="1" applyFill="1" applyBorder="1" applyAlignment="1" applyProtection="1">
      <alignment horizontal="center" vertical="center" wrapText="1"/>
    </xf>
    <xf numFmtId="0" fontId="30" fillId="0" borderId="25" xfId="9" applyFont="1" applyFill="1" applyBorder="1" applyAlignment="1" applyProtection="1">
      <alignment horizontal="center" vertical="center" wrapText="1"/>
    </xf>
    <xf numFmtId="0" fontId="1" fillId="2" borderId="26" xfId="9" applyFill="1" applyBorder="1" applyAlignment="1" applyProtection="1">
      <alignment horizontal="center" vertical="center" wrapText="1"/>
    </xf>
    <xf numFmtId="0" fontId="1" fillId="2" borderId="27" xfId="9" applyFill="1" applyBorder="1" applyAlignment="1" applyProtection="1">
      <alignment horizontal="center" vertical="center" wrapText="1"/>
    </xf>
    <xf numFmtId="0" fontId="12" fillId="0" borderId="28" xfId="9" applyNumberFormat="1" applyFont="1" applyBorder="1" applyAlignment="1" applyProtection="1">
      <alignment horizontal="center" vertical="center" wrapText="1"/>
    </xf>
    <xf numFmtId="0" fontId="1" fillId="2" borderId="29" xfId="9" applyFill="1" applyBorder="1" applyAlignment="1" applyProtection="1">
      <alignment horizontal="center" vertical="center" wrapText="1"/>
    </xf>
    <xf numFmtId="0" fontId="1" fillId="2" borderId="30" xfId="9" applyFill="1" applyBorder="1" applyAlignment="1" applyProtection="1">
      <alignment horizontal="center" vertical="center" wrapTex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3"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1" fillId="0" borderId="23" xfId="1" applyFont="1" applyFill="1" applyBorder="1" applyAlignment="1" applyProtection="1">
      <alignment horizontal="center" vertical="center" wrapText="1"/>
    </xf>
    <xf numFmtId="0" fontId="21"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4" fontId="17"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3" fillId="0" borderId="24"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3"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1" fillId="0" borderId="17" xfId="1" applyFont="1" applyFill="1" applyBorder="1" applyAlignment="1" applyProtection="1">
      <alignment horizontal="center" vertical="center" wrapText="1"/>
    </xf>
    <xf numFmtId="0" fontId="21"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4" fontId="17" fillId="0"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0" fontId="23"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1" fillId="0" borderId="14" xfId="1" applyFont="1" applyFill="1" applyBorder="1" applyAlignment="1" applyProtection="1">
      <alignment horizontal="center" vertical="center" wrapText="1"/>
    </xf>
    <xf numFmtId="0" fontId="21"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7"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3"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1" fillId="0" borderId="21" xfId="1" applyFont="1" applyFill="1" applyBorder="1" applyAlignment="1" applyProtection="1">
      <alignment horizontal="center" vertical="center" wrapText="1"/>
    </xf>
    <xf numFmtId="0" fontId="21"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7"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2" fillId="0" borderId="8" xfId="0" applyFont="1" applyFill="1" applyBorder="1" applyAlignment="1" applyProtection="1">
      <alignment horizontal="left" vertical="center" wrapText="1" indent="1"/>
    </xf>
    <xf numFmtId="0" fontId="6" fillId="0" borderId="12" xfId="0" applyFont="1" applyBorder="1" applyAlignment="1" applyProtection="1">
      <alignment vertical="center"/>
    </xf>
    <xf numFmtId="0" fontId="0" fillId="0" borderId="12" xfId="0" applyBorder="1" applyAlignment="1" applyProtection="1">
      <alignment vertical="center"/>
    </xf>
    <xf numFmtId="0" fontId="23" fillId="0" borderId="8" xfId="0" applyFont="1" applyFill="1" applyBorder="1" applyAlignment="1" applyProtection="1">
      <alignment horizontal="left" vertical="center" wrapText="1" indent="1"/>
    </xf>
    <xf numFmtId="0" fontId="25" fillId="0" borderId="8" xfId="0" applyFont="1" applyFill="1" applyBorder="1" applyAlignment="1" applyProtection="1">
      <alignment horizontal="center" vertical="center" wrapText="1"/>
    </xf>
    <xf numFmtId="0" fontId="25" fillId="0" borderId="8" xfId="0" applyFont="1" applyFill="1" applyBorder="1" applyAlignment="1" applyProtection="1">
      <alignment horizontal="left" vertical="center" wrapText="1" indent="1"/>
    </xf>
    <xf numFmtId="0" fontId="26" fillId="0" borderId="8" xfId="5" applyFont="1" applyFill="1" applyBorder="1" applyAlignment="1" applyProtection="1">
      <alignment horizontal="left" vertical="center" wrapText="1" indent="1"/>
    </xf>
    <xf numFmtId="0" fontId="2"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23" fillId="0" borderId="17" xfId="1" applyFont="1" applyFill="1" applyBorder="1" applyAlignment="1" applyProtection="1">
      <alignment horizontal="center" vertical="center" wrapText="1"/>
    </xf>
    <xf numFmtId="0" fontId="23" fillId="0" borderId="17" xfId="5" applyFont="1" applyFill="1" applyBorder="1" applyAlignment="1" applyProtection="1">
      <alignment horizontal="left" vertical="center" wrapText="1" indent="1"/>
    </xf>
    <xf numFmtId="0" fontId="0" fillId="0" borderId="16" xfId="0"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23"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1" fillId="0" borderId="9" xfId="1" applyFont="1" applyFill="1" applyBorder="1" applyAlignment="1" applyProtection="1">
      <alignment horizontal="center" vertical="center" wrapText="1"/>
    </xf>
    <xf numFmtId="0" fontId="21"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10"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7"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21" xfId="0" applyNumberFormat="1" applyFont="1" applyFill="1" applyBorder="1" applyAlignment="1" applyProtection="1">
      <alignment horizontal="right" vertical="center" wrapText="1" indent="1"/>
      <protection locked="0"/>
    </xf>
    <xf numFmtId="164" fontId="17"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6" xfId="9" xr:uid="{1BDDF483-9AB0-4472-9546-77FE76D33588}"/>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2338235</xdr:colOff>
      <xdr:row>23</xdr:row>
      <xdr:rowOff>123825</xdr:rowOff>
    </xdr:from>
    <xdr:to>
      <xdr:col>2</xdr:col>
      <xdr:colOff>3600085</xdr:colOff>
      <xdr:row>23</xdr:row>
      <xdr:rowOff>1057275</xdr:rowOff>
    </xdr:to>
    <xdr:pic>
      <xdr:nvPicPr>
        <xdr:cNvPr id="2" name="Obrázek 1">
          <a:extLst>
            <a:ext uri="{FF2B5EF4-FFF2-40B4-BE49-F238E27FC236}">
              <a16:creationId xmlns:a16="http://schemas.microsoft.com/office/drawing/2014/main" id="{0E1C2CE4-B592-FFC8-FB4D-7AE447B18382}"/>
            </a:ext>
          </a:extLst>
        </xdr:cNvPr>
        <xdr:cNvPicPr>
          <a:picLocks noChangeAspect="1"/>
        </xdr:cNvPicPr>
      </xdr:nvPicPr>
      <xdr:blipFill>
        <a:blip xmlns:r="http://schemas.openxmlformats.org/officeDocument/2006/relationships" r:embed="rId1"/>
        <a:stretch>
          <a:fillRect/>
        </a:stretch>
      </xdr:blipFill>
      <xdr:spPr>
        <a:xfrm>
          <a:off x="2890685" y="7172325"/>
          <a:ext cx="1261850" cy="93345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1"/>
  <sheetViews>
    <sheetView showGridLines="0" tabSelected="1" zoomScale="55" zoomScaleNormal="55" workbookViewId="0"/>
  </sheetViews>
  <sheetFormatPr defaultRowHeight="14.5" x14ac:dyDescent="0.35"/>
  <cols>
    <col min="1" max="1" width="2.7265625" style="13" bestFit="1" customWidth="1"/>
    <col min="2" max="2" width="5.54296875" style="13" bestFit="1" customWidth="1"/>
    <col min="3" max="3" width="57.1796875" style="17" customWidth="1"/>
    <col min="4" max="4" width="12.453125" style="163" customWidth="1"/>
    <col min="5" max="5" width="11.1796875" style="16" customWidth="1"/>
    <col min="6" max="6" width="112.7265625" style="17" customWidth="1"/>
    <col min="7" max="7" width="17.7265625" style="17" hidden="1" customWidth="1"/>
    <col min="8" max="8" width="24" style="13" customWidth="1"/>
    <col min="9" max="9" width="22.7265625" style="13" customWidth="1"/>
    <col min="10" max="10" width="20.54296875" style="13" bestFit="1" customWidth="1"/>
    <col min="11" max="11" width="19.54296875" style="13" bestFit="1" customWidth="1"/>
    <col min="12" max="12" width="14.26953125" style="13" customWidth="1"/>
    <col min="13" max="13" width="28.26953125" style="13" hidden="1" customWidth="1"/>
    <col min="14" max="14" width="21.54296875" style="13" hidden="1" customWidth="1"/>
    <col min="15" max="15" width="36.54296875" style="13" customWidth="1"/>
    <col min="16" max="16" width="41" style="13" customWidth="1"/>
    <col min="17" max="17" width="28.26953125" style="13" customWidth="1"/>
    <col min="18" max="18" width="17.54296875" style="13" hidden="1" customWidth="1"/>
    <col min="19" max="19" width="40.1796875" style="18" customWidth="1"/>
    <col min="20" max="20" width="2.90625" style="13" customWidth="1"/>
    <col min="21" max="16384" width="8.7265625" style="13"/>
  </cols>
  <sheetData>
    <row r="1" spans="1:20" ht="38.25" customHeight="1" x14ac:dyDescent="0.35">
      <c r="B1" s="14" t="s">
        <v>25</v>
      </c>
      <c r="C1" s="15"/>
      <c r="D1" s="15"/>
    </row>
    <row r="2" spans="1:20" ht="20.149999999999999" customHeight="1" x14ac:dyDescent="0.35">
      <c r="C2" s="13"/>
      <c r="D2" s="19"/>
      <c r="E2" s="20"/>
      <c r="F2" s="21"/>
      <c r="G2" s="21"/>
      <c r="H2" s="21"/>
      <c r="I2" s="21"/>
      <c r="K2" s="22"/>
      <c r="L2" s="22"/>
      <c r="M2" s="22"/>
      <c r="N2" s="22"/>
      <c r="O2" s="22"/>
      <c r="P2" s="22"/>
      <c r="Q2" s="22"/>
      <c r="R2" s="23"/>
      <c r="S2" s="24"/>
    </row>
    <row r="3" spans="1:20" ht="20.149999999999999" customHeight="1" x14ac:dyDescent="0.35">
      <c r="B3" s="6" t="s">
        <v>164</v>
      </c>
      <c r="C3" s="7"/>
      <c r="D3" s="8" t="s">
        <v>0</v>
      </c>
      <c r="E3" s="9"/>
      <c r="F3" s="10" t="s">
        <v>165</v>
      </c>
      <c r="G3" s="25"/>
      <c r="H3" s="25"/>
      <c r="I3" s="25"/>
      <c r="J3" s="25"/>
      <c r="K3" s="25"/>
      <c r="M3" s="26"/>
      <c r="N3" s="26"/>
      <c r="O3" s="22"/>
      <c r="P3" s="22"/>
      <c r="Q3" s="22"/>
    </row>
    <row r="4" spans="1:20" ht="20.149999999999999" customHeight="1" thickBot="1" x14ac:dyDescent="0.4">
      <c r="B4" s="6"/>
      <c r="C4" s="7"/>
      <c r="D4" s="11"/>
      <c r="E4" s="12"/>
      <c r="F4" s="10"/>
      <c r="G4" s="21"/>
      <c r="H4" s="22"/>
      <c r="I4" s="22"/>
      <c r="K4" s="22"/>
      <c r="L4" s="22"/>
      <c r="M4" s="22"/>
      <c r="N4" s="22"/>
      <c r="O4" s="22"/>
      <c r="P4" s="22"/>
      <c r="Q4" s="22"/>
    </row>
    <row r="5" spans="1:20" ht="34.5" customHeight="1" thickBot="1" x14ac:dyDescent="0.4">
      <c r="B5" s="27"/>
      <c r="C5" s="28"/>
      <c r="D5" s="29"/>
      <c r="E5" s="29"/>
      <c r="F5" s="21"/>
      <c r="G5" s="30"/>
      <c r="I5" s="31" t="s">
        <v>0</v>
      </c>
      <c r="S5" s="32"/>
    </row>
    <row r="6" spans="1:20" ht="69" customHeight="1" thickTop="1" thickBot="1" x14ac:dyDescent="0.4">
      <c r="A6" s="33"/>
      <c r="B6" s="34" t="s">
        <v>1</v>
      </c>
      <c r="C6" s="35" t="s">
        <v>11</v>
      </c>
      <c r="D6" s="35" t="s">
        <v>2</v>
      </c>
      <c r="E6" s="35" t="s">
        <v>12</v>
      </c>
      <c r="F6" s="35" t="s">
        <v>13</v>
      </c>
      <c r="G6" s="35" t="s">
        <v>14</v>
      </c>
      <c r="H6" s="35" t="s">
        <v>3</v>
      </c>
      <c r="I6" s="36" t="s">
        <v>4</v>
      </c>
      <c r="J6" s="37" t="s">
        <v>5</v>
      </c>
      <c r="K6" s="37" t="s">
        <v>6</v>
      </c>
      <c r="L6" s="35" t="s">
        <v>15</v>
      </c>
      <c r="M6" s="35" t="s">
        <v>22</v>
      </c>
      <c r="N6" s="35" t="s">
        <v>16</v>
      </c>
      <c r="O6" s="37" t="s">
        <v>17</v>
      </c>
      <c r="P6" s="35" t="s">
        <v>18</v>
      </c>
      <c r="Q6" s="35" t="s">
        <v>19</v>
      </c>
      <c r="R6" s="35" t="s">
        <v>20</v>
      </c>
      <c r="S6" s="38" t="s">
        <v>21</v>
      </c>
      <c r="T6" s="39"/>
    </row>
    <row r="7" spans="1:20" ht="20.25" customHeight="1" thickTop="1" x14ac:dyDescent="0.35">
      <c r="A7" s="40"/>
      <c r="B7" s="41">
        <v>1</v>
      </c>
      <c r="C7" s="42" t="s">
        <v>26</v>
      </c>
      <c r="D7" s="43">
        <v>1</v>
      </c>
      <c r="E7" s="44" t="s">
        <v>27</v>
      </c>
      <c r="F7" s="45" t="s">
        <v>28</v>
      </c>
      <c r="G7" s="46">
        <f t="shared" ref="G7:G38" si="0">D7*H7</f>
        <v>190</v>
      </c>
      <c r="H7" s="47">
        <v>190</v>
      </c>
      <c r="I7" s="164"/>
      <c r="J7" s="48">
        <f t="shared" ref="J7:J34" si="1">D7*I7</f>
        <v>0</v>
      </c>
      <c r="K7" s="49" t="str">
        <f t="shared" ref="K7:K34" si="2">IF(ISNUMBER(I7), IF(I7&gt;H7,"NEVYHOVUJE","VYHOVUJE")," ")</f>
        <v xml:space="preserve"> </v>
      </c>
      <c r="L7" s="50" t="s">
        <v>24</v>
      </c>
      <c r="M7" s="51"/>
      <c r="N7" s="51"/>
      <c r="O7" s="52" t="s">
        <v>117</v>
      </c>
      <c r="P7" s="52" t="s">
        <v>118</v>
      </c>
      <c r="Q7" s="53">
        <v>21</v>
      </c>
      <c r="R7" s="51"/>
      <c r="S7" s="54" t="s">
        <v>10</v>
      </c>
      <c r="T7" s="39"/>
    </row>
    <row r="8" spans="1:20" ht="20.25" customHeight="1" x14ac:dyDescent="0.35">
      <c r="A8" s="33"/>
      <c r="B8" s="55">
        <v>2</v>
      </c>
      <c r="C8" s="56" t="s">
        <v>29</v>
      </c>
      <c r="D8" s="57">
        <v>2</v>
      </c>
      <c r="E8" s="58" t="s">
        <v>30</v>
      </c>
      <c r="F8" s="59" t="s">
        <v>31</v>
      </c>
      <c r="G8" s="60">
        <f t="shared" si="0"/>
        <v>40</v>
      </c>
      <c r="H8" s="61">
        <v>20</v>
      </c>
      <c r="I8" s="165"/>
      <c r="J8" s="62">
        <f t="shared" si="1"/>
        <v>0</v>
      </c>
      <c r="K8" s="63" t="str">
        <f t="shared" si="2"/>
        <v xml:space="preserve"> </v>
      </c>
      <c r="L8" s="64"/>
      <c r="M8" s="65"/>
      <c r="N8" s="65"/>
      <c r="O8" s="66"/>
      <c r="P8" s="66"/>
      <c r="Q8" s="67"/>
      <c r="R8" s="65"/>
      <c r="S8" s="68"/>
      <c r="T8" s="39"/>
    </row>
    <row r="9" spans="1:20" ht="20.25" customHeight="1" x14ac:dyDescent="0.35">
      <c r="A9" s="33"/>
      <c r="B9" s="55">
        <v>3</v>
      </c>
      <c r="C9" s="56" t="s">
        <v>32</v>
      </c>
      <c r="D9" s="57">
        <v>1</v>
      </c>
      <c r="E9" s="58" t="s">
        <v>30</v>
      </c>
      <c r="F9" s="59" t="s">
        <v>33</v>
      </c>
      <c r="G9" s="60">
        <f t="shared" si="0"/>
        <v>38</v>
      </c>
      <c r="H9" s="61">
        <v>38</v>
      </c>
      <c r="I9" s="165"/>
      <c r="J9" s="62">
        <f t="shared" si="1"/>
        <v>0</v>
      </c>
      <c r="K9" s="63" t="str">
        <f t="shared" si="2"/>
        <v xml:space="preserve"> </v>
      </c>
      <c r="L9" s="64"/>
      <c r="M9" s="65"/>
      <c r="N9" s="65"/>
      <c r="O9" s="66"/>
      <c r="P9" s="66"/>
      <c r="Q9" s="67"/>
      <c r="R9" s="65"/>
      <c r="S9" s="68"/>
      <c r="T9" s="39"/>
    </row>
    <row r="10" spans="1:20" ht="20.25" customHeight="1" x14ac:dyDescent="0.35">
      <c r="A10" s="33"/>
      <c r="B10" s="55">
        <v>4</v>
      </c>
      <c r="C10" s="56" t="s">
        <v>34</v>
      </c>
      <c r="D10" s="57">
        <v>2</v>
      </c>
      <c r="E10" s="58" t="s">
        <v>30</v>
      </c>
      <c r="F10" s="59" t="s">
        <v>35</v>
      </c>
      <c r="G10" s="60">
        <f t="shared" si="0"/>
        <v>80</v>
      </c>
      <c r="H10" s="61">
        <v>40</v>
      </c>
      <c r="I10" s="165"/>
      <c r="J10" s="62">
        <f t="shared" si="1"/>
        <v>0</v>
      </c>
      <c r="K10" s="63" t="str">
        <f t="shared" si="2"/>
        <v xml:space="preserve"> </v>
      </c>
      <c r="L10" s="64"/>
      <c r="M10" s="65"/>
      <c r="N10" s="65"/>
      <c r="O10" s="66"/>
      <c r="P10" s="66"/>
      <c r="Q10" s="67"/>
      <c r="R10" s="65"/>
      <c r="S10" s="68"/>
      <c r="T10" s="39"/>
    </row>
    <row r="11" spans="1:20" ht="20.25" customHeight="1" x14ac:dyDescent="0.35">
      <c r="A11" s="33"/>
      <c r="B11" s="55">
        <v>5</v>
      </c>
      <c r="C11" s="56" t="s">
        <v>36</v>
      </c>
      <c r="D11" s="57">
        <v>4</v>
      </c>
      <c r="E11" s="69" t="s">
        <v>30</v>
      </c>
      <c r="F11" s="70" t="s">
        <v>37</v>
      </c>
      <c r="G11" s="60">
        <f t="shared" si="0"/>
        <v>48</v>
      </c>
      <c r="H11" s="61">
        <v>12</v>
      </c>
      <c r="I11" s="165"/>
      <c r="J11" s="62">
        <f t="shared" si="1"/>
        <v>0</v>
      </c>
      <c r="K11" s="63" t="str">
        <f t="shared" si="2"/>
        <v xml:space="preserve"> </v>
      </c>
      <c r="L11" s="64"/>
      <c r="M11" s="65"/>
      <c r="N11" s="65"/>
      <c r="O11" s="66"/>
      <c r="P11" s="66"/>
      <c r="Q11" s="67"/>
      <c r="R11" s="65"/>
      <c r="S11" s="68"/>
      <c r="T11" s="39"/>
    </row>
    <row r="12" spans="1:20" ht="20.25" customHeight="1" x14ac:dyDescent="0.35">
      <c r="A12" s="33"/>
      <c r="B12" s="55">
        <v>6</v>
      </c>
      <c r="C12" s="56" t="s">
        <v>38</v>
      </c>
      <c r="D12" s="57">
        <v>5</v>
      </c>
      <c r="E12" s="58" t="s">
        <v>30</v>
      </c>
      <c r="F12" s="59" t="s">
        <v>39</v>
      </c>
      <c r="G12" s="60">
        <f t="shared" si="0"/>
        <v>140</v>
      </c>
      <c r="H12" s="61">
        <v>28</v>
      </c>
      <c r="I12" s="165"/>
      <c r="J12" s="62">
        <f t="shared" si="1"/>
        <v>0</v>
      </c>
      <c r="K12" s="63" t="str">
        <f t="shared" si="2"/>
        <v xml:space="preserve"> </v>
      </c>
      <c r="L12" s="64"/>
      <c r="M12" s="65"/>
      <c r="N12" s="65"/>
      <c r="O12" s="66"/>
      <c r="P12" s="66"/>
      <c r="Q12" s="67"/>
      <c r="R12" s="65"/>
      <c r="S12" s="68"/>
      <c r="T12" s="39"/>
    </row>
    <row r="13" spans="1:20" ht="20.25" customHeight="1" x14ac:dyDescent="0.35">
      <c r="A13" s="33"/>
      <c r="B13" s="55">
        <v>7</v>
      </c>
      <c r="C13" s="56" t="s">
        <v>125</v>
      </c>
      <c r="D13" s="57">
        <v>30</v>
      </c>
      <c r="E13" s="58" t="s">
        <v>30</v>
      </c>
      <c r="F13" s="59" t="s">
        <v>40</v>
      </c>
      <c r="G13" s="60">
        <f t="shared" si="0"/>
        <v>450</v>
      </c>
      <c r="H13" s="61">
        <v>15</v>
      </c>
      <c r="I13" s="165"/>
      <c r="J13" s="62">
        <f t="shared" si="1"/>
        <v>0</v>
      </c>
      <c r="K13" s="63" t="str">
        <f t="shared" si="2"/>
        <v xml:space="preserve"> </v>
      </c>
      <c r="L13" s="64"/>
      <c r="M13" s="65"/>
      <c r="N13" s="65"/>
      <c r="O13" s="66"/>
      <c r="P13" s="66"/>
      <c r="Q13" s="67"/>
      <c r="R13" s="65"/>
      <c r="S13" s="68"/>
      <c r="T13" s="39"/>
    </row>
    <row r="14" spans="1:20" ht="20.25" customHeight="1" x14ac:dyDescent="0.35">
      <c r="A14" s="33"/>
      <c r="B14" s="55">
        <v>8</v>
      </c>
      <c r="C14" s="56" t="s">
        <v>41</v>
      </c>
      <c r="D14" s="57">
        <v>2</v>
      </c>
      <c r="E14" s="58" t="s">
        <v>30</v>
      </c>
      <c r="F14" s="59" t="s">
        <v>42</v>
      </c>
      <c r="G14" s="60">
        <f t="shared" si="0"/>
        <v>30</v>
      </c>
      <c r="H14" s="61">
        <v>15</v>
      </c>
      <c r="I14" s="165"/>
      <c r="J14" s="62">
        <f t="shared" si="1"/>
        <v>0</v>
      </c>
      <c r="K14" s="63" t="str">
        <f t="shared" si="2"/>
        <v xml:space="preserve"> </v>
      </c>
      <c r="L14" s="64"/>
      <c r="M14" s="65"/>
      <c r="N14" s="65"/>
      <c r="O14" s="66"/>
      <c r="P14" s="66"/>
      <c r="Q14" s="67"/>
      <c r="R14" s="65"/>
      <c r="S14" s="68"/>
      <c r="T14" s="39"/>
    </row>
    <row r="15" spans="1:20" ht="20.25" customHeight="1" x14ac:dyDescent="0.35">
      <c r="A15" s="33"/>
      <c r="B15" s="55">
        <v>9</v>
      </c>
      <c r="C15" s="56" t="s">
        <v>43</v>
      </c>
      <c r="D15" s="57">
        <v>1</v>
      </c>
      <c r="E15" s="58" t="s">
        <v>30</v>
      </c>
      <c r="F15" s="59" t="s">
        <v>44</v>
      </c>
      <c r="G15" s="60">
        <f t="shared" si="0"/>
        <v>160</v>
      </c>
      <c r="H15" s="61">
        <v>160</v>
      </c>
      <c r="I15" s="165"/>
      <c r="J15" s="62">
        <f t="shared" si="1"/>
        <v>0</v>
      </c>
      <c r="K15" s="63" t="str">
        <f t="shared" si="2"/>
        <v xml:space="preserve"> </v>
      </c>
      <c r="L15" s="64"/>
      <c r="M15" s="65"/>
      <c r="N15" s="65"/>
      <c r="O15" s="66"/>
      <c r="P15" s="66"/>
      <c r="Q15" s="67"/>
      <c r="R15" s="65"/>
      <c r="S15" s="68"/>
      <c r="T15" s="39"/>
    </row>
    <row r="16" spans="1:20" ht="20.25" customHeight="1" x14ac:dyDescent="0.35">
      <c r="A16" s="33"/>
      <c r="B16" s="55">
        <v>10</v>
      </c>
      <c r="C16" s="56" t="s">
        <v>45</v>
      </c>
      <c r="D16" s="57">
        <v>5</v>
      </c>
      <c r="E16" s="58" t="s">
        <v>30</v>
      </c>
      <c r="F16" s="59" t="s">
        <v>46</v>
      </c>
      <c r="G16" s="60">
        <f t="shared" si="0"/>
        <v>750</v>
      </c>
      <c r="H16" s="61">
        <v>150</v>
      </c>
      <c r="I16" s="165"/>
      <c r="J16" s="62">
        <f t="shared" si="1"/>
        <v>0</v>
      </c>
      <c r="K16" s="63" t="str">
        <f t="shared" si="2"/>
        <v xml:space="preserve"> </v>
      </c>
      <c r="L16" s="64"/>
      <c r="M16" s="65"/>
      <c r="N16" s="65"/>
      <c r="O16" s="66"/>
      <c r="P16" s="66"/>
      <c r="Q16" s="67"/>
      <c r="R16" s="65"/>
      <c r="S16" s="68"/>
      <c r="T16" s="39"/>
    </row>
    <row r="17" spans="1:20" ht="20.25" customHeight="1" x14ac:dyDescent="0.35">
      <c r="A17" s="33"/>
      <c r="B17" s="55">
        <v>11</v>
      </c>
      <c r="C17" s="56" t="s">
        <v>47</v>
      </c>
      <c r="D17" s="57">
        <v>1</v>
      </c>
      <c r="E17" s="58" t="s">
        <v>27</v>
      </c>
      <c r="F17" s="59" t="s">
        <v>48</v>
      </c>
      <c r="G17" s="60">
        <f t="shared" si="0"/>
        <v>15</v>
      </c>
      <c r="H17" s="61">
        <v>15</v>
      </c>
      <c r="I17" s="165"/>
      <c r="J17" s="62">
        <f t="shared" si="1"/>
        <v>0</v>
      </c>
      <c r="K17" s="63" t="str">
        <f t="shared" si="2"/>
        <v xml:space="preserve"> </v>
      </c>
      <c r="L17" s="64"/>
      <c r="M17" s="65"/>
      <c r="N17" s="65"/>
      <c r="O17" s="66"/>
      <c r="P17" s="66"/>
      <c r="Q17" s="67"/>
      <c r="R17" s="65"/>
      <c r="S17" s="68"/>
      <c r="T17" s="39"/>
    </row>
    <row r="18" spans="1:20" ht="20.25" customHeight="1" x14ac:dyDescent="0.35">
      <c r="A18" s="33"/>
      <c r="B18" s="55">
        <v>12</v>
      </c>
      <c r="C18" s="56" t="s">
        <v>49</v>
      </c>
      <c r="D18" s="57">
        <v>2</v>
      </c>
      <c r="E18" s="58" t="s">
        <v>27</v>
      </c>
      <c r="F18" s="59" t="s">
        <v>48</v>
      </c>
      <c r="G18" s="60">
        <f t="shared" si="0"/>
        <v>36</v>
      </c>
      <c r="H18" s="61">
        <v>18</v>
      </c>
      <c r="I18" s="165"/>
      <c r="J18" s="62">
        <f t="shared" si="1"/>
        <v>0</v>
      </c>
      <c r="K18" s="63" t="str">
        <f t="shared" si="2"/>
        <v xml:space="preserve"> </v>
      </c>
      <c r="L18" s="64"/>
      <c r="M18" s="65"/>
      <c r="N18" s="65"/>
      <c r="O18" s="66"/>
      <c r="P18" s="66"/>
      <c r="Q18" s="67"/>
      <c r="R18" s="65"/>
      <c r="S18" s="68"/>
      <c r="T18" s="39"/>
    </row>
    <row r="19" spans="1:20" ht="20.25" customHeight="1" x14ac:dyDescent="0.35">
      <c r="A19" s="33"/>
      <c r="B19" s="55">
        <v>13</v>
      </c>
      <c r="C19" s="56" t="s">
        <v>50</v>
      </c>
      <c r="D19" s="57">
        <v>1</v>
      </c>
      <c r="E19" s="58" t="s">
        <v>27</v>
      </c>
      <c r="F19" s="59" t="s">
        <v>48</v>
      </c>
      <c r="G19" s="60">
        <f t="shared" si="0"/>
        <v>26</v>
      </c>
      <c r="H19" s="61">
        <v>26</v>
      </c>
      <c r="I19" s="165"/>
      <c r="J19" s="62">
        <f t="shared" si="1"/>
        <v>0</v>
      </c>
      <c r="K19" s="63" t="str">
        <f t="shared" si="2"/>
        <v xml:space="preserve"> </v>
      </c>
      <c r="L19" s="64"/>
      <c r="M19" s="65"/>
      <c r="N19" s="65"/>
      <c r="O19" s="66"/>
      <c r="P19" s="66"/>
      <c r="Q19" s="67"/>
      <c r="R19" s="65"/>
      <c r="S19" s="68"/>
      <c r="T19" s="39"/>
    </row>
    <row r="20" spans="1:20" ht="20.25" customHeight="1" x14ac:dyDescent="0.35">
      <c r="A20" s="33"/>
      <c r="B20" s="55">
        <v>14</v>
      </c>
      <c r="C20" s="56" t="s">
        <v>51</v>
      </c>
      <c r="D20" s="57">
        <v>1</v>
      </c>
      <c r="E20" s="58" t="s">
        <v>27</v>
      </c>
      <c r="F20" s="59" t="s">
        <v>52</v>
      </c>
      <c r="G20" s="60">
        <f t="shared" si="0"/>
        <v>260</v>
      </c>
      <c r="H20" s="61">
        <v>260</v>
      </c>
      <c r="I20" s="165"/>
      <c r="J20" s="62">
        <f t="shared" si="1"/>
        <v>0</v>
      </c>
      <c r="K20" s="63" t="str">
        <f t="shared" si="2"/>
        <v xml:space="preserve"> </v>
      </c>
      <c r="L20" s="64"/>
      <c r="M20" s="65"/>
      <c r="N20" s="65"/>
      <c r="O20" s="66"/>
      <c r="P20" s="66"/>
      <c r="Q20" s="67"/>
      <c r="R20" s="65"/>
      <c r="S20" s="68"/>
      <c r="T20" s="39"/>
    </row>
    <row r="21" spans="1:20" ht="20.25" customHeight="1" x14ac:dyDescent="0.35">
      <c r="A21" s="33"/>
      <c r="B21" s="55">
        <v>15</v>
      </c>
      <c r="C21" s="56" t="s">
        <v>53</v>
      </c>
      <c r="D21" s="57">
        <v>1</v>
      </c>
      <c r="E21" s="58" t="s">
        <v>30</v>
      </c>
      <c r="F21" s="59" t="s">
        <v>54</v>
      </c>
      <c r="G21" s="60">
        <f t="shared" si="0"/>
        <v>80</v>
      </c>
      <c r="H21" s="61">
        <v>80</v>
      </c>
      <c r="I21" s="165"/>
      <c r="J21" s="62">
        <f t="shared" si="1"/>
        <v>0</v>
      </c>
      <c r="K21" s="63" t="str">
        <f t="shared" si="2"/>
        <v xml:space="preserve"> </v>
      </c>
      <c r="L21" s="64"/>
      <c r="M21" s="65"/>
      <c r="N21" s="65"/>
      <c r="O21" s="66"/>
      <c r="P21" s="66"/>
      <c r="Q21" s="67"/>
      <c r="R21" s="65"/>
      <c r="S21" s="68"/>
      <c r="T21" s="39"/>
    </row>
    <row r="22" spans="1:20" ht="20.25" customHeight="1" thickBot="1" x14ac:dyDescent="0.4">
      <c r="A22" s="33"/>
      <c r="B22" s="71">
        <v>16</v>
      </c>
      <c r="C22" s="72" t="s">
        <v>126</v>
      </c>
      <c r="D22" s="73">
        <v>1</v>
      </c>
      <c r="E22" s="74" t="s">
        <v>27</v>
      </c>
      <c r="F22" s="75" t="s">
        <v>127</v>
      </c>
      <c r="G22" s="76">
        <f t="shared" si="0"/>
        <v>230</v>
      </c>
      <c r="H22" s="77">
        <v>230</v>
      </c>
      <c r="I22" s="166"/>
      <c r="J22" s="78">
        <f t="shared" si="1"/>
        <v>0</v>
      </c>
      <c r="K22" s="79" t="str">
        <f t="shared" si="2"/>
        <v xml:space="preserve"> </v>
      </c>
      <c r="L22" s="80"/>
      <c r="M22" s="81"/>
      <c r="N22" s="81"/>
      <c r="O22" s="82"/>
      <c r="P22" s="82"/>
      <c r="Q22" s="83"/>
      <c r="R22" s="81"/>
      <c r="S22" s="84"/>
      <c r="T22" s="39"/>
    </row>
    <row r="23" spans="1:20" ht="30.75" customHeight="1" x14ac:dyDescent="0.35">
      <c r="A23" s="33"/>
      <c r="B23" s="85">
        <v>17</v>
      </c>
      <c r="C23" s="86" t="s">
        <v>128</v>
      </c>
      <c r="D23" s="87">
        <v>120</v>
      </c>
      <c r="E23" s="88" t="s">
        <v>30</v>
      </c>
      <c r="F23" s="89" t="s">
        <v>55</v>
      </c>
      <c r="G23" s="90">
        <f t="shared" si="0"/>
        <v>2280</v>
      </c>
      <c r="H23" s="91">
        <v>19</v>
      </c>
      <c r="I23" s="167"/>
      <c r="J23" s="92">
        <f t="shared" si="1"/>
        <v>0</v>
      </c>
      <c r="K23" s="93" t="str">
        <f t="shared" si="2"/>
        <v xml:space="preserve"> </v>
      </c>
      <c r="L23" s="94" t="s">
        <v>24</v>
      </c>
      <c r="M23" s="65"/>
      <c r="N23" s="65"/>
      <c r="O23" s="94" t="s">
        <v>119</v>
      </c>
      <c r="P23" s="94" t="s">
        <v>120</v>
      </c>
      <c r="Q23" s="67">
        <v>21</v>
      </c>
      <c r="R23" s="65"/>
      <c r="S23" s="68" t="s">
        <v>10</v>
      </c>
      <c r="T23" s="39"/>
    </row>
    <row r="24" spans="1:20" ht="90.75" customHeight="1" x14ac:dyDescent="0.35">
      <c r="A24" s="33"/>
      <c r="B24" s="55">
        <v>18</v>
      </c>
      <c r="C24" s="56" t="s">
        <v>129</v>
      </c>
      <c r="D24" s="57">
        <v>120</v>
      </c>
      <c r="E24" s="58" t="s">
        <v>30</v>
      </c>
      <c r="F24" s="59" t="s">
        <v>131</v>
      </c>
      <c r="G24" s="60">
        <f t="shared" si="0"/>
        <v>600</v>
      </c>
      <c r="H24" s="61">
        <v>5</v>
      </c>
      <c r="I24" s="165"/>
      <c r="J24" s="62">
        <f t="shared" si="1"/>
        <v>0</v>
      </c>
      <c r="K24" s="63" t="str">
        <f t="shared" si="2"/>
        <v xml:space="preserve"> </v>
      </c>
      <c r="L24" s="94"/>
      <c r="M24" s="65"/>
      <c r="N24" s="65"/>
      <c r="O24" s="95"/>
      <c r="P24" s="95"/>
      <c r="Q24" s="67"/>
      <c r="R24" s="65"/>
      <c r="S24" s="68"/>
      <c r="T24" s="39"/>
    </row>
    <row r="25" spans="1:20" ht="69" customHeight="1" thickBot="1" x14ac:dyDescent="0.4">
      <c r="A25" s="33"/>
      <c r="B25" s="96">
        <v>19</v>
      </c>
      <c r="C25" s="97" t="s">
        <v>130</v>
      </c>
      <c r="D25" s="98">
        <v>120</v>
      </c>
      <c r="E25" s="99" t="s">
        <v>30</v>
      </c>
      <c r="F25" s="100" t="s">
        <v>132</v>
      </c>
      <c r="G25" s="101">
        <f t="shared" si="0"/>
        <v>3120</v>
      </c>
      <c r="H25" s="102">
        <v>26</v>
      </c>
      <c r="I25" s="168"/>
      <c r="J25" s="103">
        <f t="shared" si="1"/>
        <v>0</v>
      </c>
      <c r="K25" s="104" t="str">
        <f t="shared" si="2"/>
        <v xml:space="preserve"> </v>
      </c>
      <c r="L25" s="94"/>
      <c r="M25" s="65"/>
      <c r="N25" s="65"/>
      <c r="O25" s="95"/>
      <c r="P25" s="95"/>
      <c r="Q25" s="67"/>
      <c r="R25" s="65"/>
      <c r="S25" s="68"/>
      <c r="T25" s="39"/>
    </row>
    <row r="26" spans="1:20" ht="40.5" customHeight="1" x14ac:dyDescent="0.35">
      <c r="A26" s="33"/>
      <c r="B26" s="105">
        <v>20</v>
      </c>
      <c r="C26" s="106" t="s">
        <v>133</v>
      </c>
      <c r="D26" s="107">
        <v>1000</v>
      </c>
      <c r="E26" s="108" t="s">
        <v>30</v>
      </c>
      <c r="F26" s="109" t="s">
        <v>56</v>
      </c>
      <c r="G26" s="110">
        <f t="shared" si="0"/>
        <v>6500</v>
      </c>
      <c r="H26" s="111">
        <v>6.5</v>
      </c>
      <c r="I26" s="169"/>
      <c r="J26" s="112">
        <f t="shared" si="1"/>
        <v>0</v>
      </c>
      <c r="K26" s="113" t="str">
        <f t="shared" si="2"/>
        <v xml:space="preserve"> </v>
      </c>
      <c r="L26" s="114" t="s">
        <v>24</v>
      </c>
      <c r="M26" s="115"/>
      <c r="N26" s="115"/>
      <c r="O26" s="114" t="s">
        <v>121</v>
      </c>
      <c r="P26" s="114" t="s">
        <v>122</v>
      </c>
      <c r="Q26" s="116">
        <v>21</v>
      </c>
      <c r="R26" s="115"/>
      <c r="S26" s="117" t="s">
        <v>10</v>
      </c>
      <c r="T26" s="39"/>
    </row>
    <row r="27" spans="1:20" ht="21" customHeight="1" x14ac:dyDescent="0.35">
      <c r="A27" s="33"/>
      <c r="B27" s="55">
        <v>21</v>
      </c>
      <c r="C27" s="56" t="s">
        <v>57</v>
      </c>
      <c r="D27" s="57">
        <v>3</v>
      </c>
      <c r="E27" s="58" t="s">
        <v>27</v>
      </c>
      <c r="F27" s="59" t="s">
        <v>58</v>
      </c>
      <c r="G27" s="60">
        <f t="shared" si="0"/>
        <v>285</v>
      </c>
      <c r="H27" s="61">
        <v>95</v>
      </c>
      <c r="I27" s="165"/>
      <c r="J27" s="62">
        <f t="shared" si="1"/>
        <v>0</v>
      </c>
      <c r="K27" s="63" t="str">
        <f t="shared" si="2"/>
        <v xml:space="preserve"> </v>
      </c>
      <c r="L27" s="94"/>
      <c r="M27" s="65"/>
      <c r="N27" s="65"/>
      <c r="O27" s="95"/>
      <c r="P27" s="95"/>
      <c r="Q27" s="67"/>
      <c r="R27" s="65"/>
      <c r="S27" s="68"/>
      <c r="T27" s="39"/>
    </row>
    <row r="28" spans="1:20" ht="21" customHeight="1" x14ac:dyDescent="0.35">
      <c r="A28" s="33"/>
      <c r="B28" s="55">
        <v>22</v>
      </c>
      <c r="C28" s="56" t="s">
        <v>59</v>
      </c>
      <c r="D28" s="57">
        <v>3</v>
      </c>
      <c r="E28" s="58" t="s">
        <v>27</v>
      </c>
      <c r="F28" s="59" t="s">
        <v>60</v>
      </c>
      <c r="G28" s="60">
        <f t="shared" si="0"/>
        <v>150</v>
      </c>
      <c r="H28" s="61">
        <v>50</v>
      </c>
      <c r="I28" s="165"/>
      <c r="J28" s="62">
        <f t="shared" si="1"/>
        <v>0</v>
      </c>
      <c r="K28" s="63" t="str">
        <f t="shared" si="2"/>
        <v xml:space="preserve"> </v>
      </c>
      <c r="L28" s="94"/>
      <c r="M28" s="65"/>
      <c r="N28" s="65"/>
      <c r="O28" s="95"/>
      <c r="P28" s="95"/>
      <c r="Q28" s="67"/>
      <c r="R28" s="65"/>
      <c r="S28" s="68"/>
      <c r="T28" s="39"/>
    </row>
    <row r="29" spans="1:20" ht="21" customHeight="1" x14ac:dyDescent="0.35">
      <c r="A29" s="33"/>
      <c r="B29" s="55">
        <v>23</v>
      </c>
      <c r="C29" s="56" t="s">
        <v>134</v>
      </c>
      <c r="D29" s="57">
        <v>5</v>
      </c>
      <c r="E29" s="58" t="s">
        <v>27</v>
      </c>
      <c r="F29" s="59" t="s">
        <v>61</v>
      </c>
      <c r="G29" s="60">
        <f t="shared" si="0"/>
        <v>200</v>
      </c>
      <c r="H29" s="61">
        <v>40</v>
      </c>
      <c r="I29" s="165"/>
      <c r="J29" s="62">
        <f t="shared" si="1"/>
        <v>0</v>
      </c>
      <c r="K29" s="63" t="str">
        <f t="shared" si="2"/>
        <v xml:space="preserve"> </v>
      </c>
      <c r="L29" s="94"/>
      <c r="M29" s="65"/>
      <c r="N29" s="65"/>
      <c r="O29" s="95"/>
      <c r="P29" s="95"/>
      <c r="Q29" s="67"/>
      <c r="R29" s="65"/>
      <c r="S29" s="68"/>
      <c r="T29" s="39"/>
    </row>
    <row r="30" spans="1:20" ht="21" customHeight="1" x14ac:dyDescent="0.35">
      <c r="A30" s="33"/>
      <c r="B30" s="55">
        <v>24</v>
      </c>
      <c r="C30" s="56" t="s">
        <v>62</v>
      </c>
      <c r="D30" s="57">
        <v>6</v>
      </c>
      <c r="E30" s="58" t="s">
        <v>30</v>
      </c>
      <c r="F30" s="59" t="s">
        <v>63</v>
      </c>
      <c r="G30" s="60">
        <f t="shared" si="0"/>
        <v>132</v>
      </c>
      <c r="H30" s="61">
        <v>22</v>
      </c>
      <c r="I30" s="165"/>
      <c r="J30" s="62">
        <f t="shared" si="1"/>
        <v>0</v>
      </c>
      <c r="K30" s="63" t="str">
        <f t="shared" si="2"/>
        <v xml:space="preserve"> </v>
      </c>
      <c r="L30" s="94"/>
      <c r="M30" s="65"/>
      <c r="N30" s="65"/>
      <c r="O30" s="95"/>
      <c r="P30" s="95"/>
      <c r="Q30" s="67"/>
      <c r="R30" s="65"/>
      <c r="S30" s="68"/>
      <c r="T30" s="39"/>
    </row>
    <row r="31" spans="1:20" ht="21" customHeight="1" x14ac:dyDescent="0.35">
      <c r="A31" s="33"/>
      <c r="B31" s="55">
        <v>25</v>
      </c>
      <c r="C31" s="56" t="s">
        <v>135</v>
      </c>
      <c r="D31" s="57">
        <v>6</v>
      </c>
      <c r="E31" s="58" t="s">
        <v>27</v>
      </c>
      <c r="F31" s="59" t="s">
        <v>64</v>
      </c>
      <c r="G31" s="60">
        <f t="shared" si="0"/>
        <v>120</v>
      </c>
      <c r="H31" s="61">
        <v>20</v>
      </c>
      <c r="I31" s="165"/>
      <c r="J31" s="62">
        <f t="shared" si="1"/>
        <v>0</v>
      </c>
      <c r="K31" s="63" t="str">
        <f t="shared" si="2"/>
        <v xml:space="preserve"> </v>
      </c>
      <c r="L31" s="94"/>
      <c r="M31" s="65"/>
      <c r="N31" s="65"/>
      <c r="O31" s="95"/>
      <c r="P31" s="95"/>
      <c r="Q31" s="67"/>
      <c r="R31" s="65"/>
      <c r="S31" s="68"/>
      <c r="T31" s="39"/>
    </row>
    <row r="32" spans="1:20" ht="21" customHeight="1" x14ac:dyDescent="0.35">
      <c r="A32" s="33"/>
      <c r="B32" s="55">
        <v>26</v>
      </c>
      <c r="C32" s="118" t="s">
        <v>136</v>
      </c>
      <c r="D32" s="57">
        <v>6</v>
      </c>
      <c r="E32" s="119" t="s">
        <v>30</v>
      </c>
      <c r="F32" s="120" t="s">
        <v>65</v>
      </c>
      <c r="G32" s="60">
        <f t="shared" si="0"/>
        <v>72</v>
      </c>
      <c r="H32" s="61">
        <v>12</v>
      </c>
      <c r="I32" s="165"/>
      <c r="J32" s="62">
        <f t="shared" si="1"/>
        <v>0</v>
      </c>
      <c r="K32" s="63" t="str">
        <f t="shared" si="2"/>
        <v xml:space="preserve"> </v>
      </c>
      <c r="L32" s="94"/>
      <c r="M32" s="65"/>
      <c r="N32" s="65"/>
      <c r="O32" s="95"/>
      <c r="P32" s="95"/>
      <c r="Q32" s="67"/>
      <c r="R32" s="65"/>
      <c r="S32" s="68"/>
      <c r="T32" s="39"/>
    </row>
    <row r="33" spans="1:20" ht="21" customHeight="1" x14ac:dyDescent="0.35">
      <c r="A33" s="33"/>
      <c r="B33" s="55">
        <v>27</v>
      </c>
      <c r="C33" s="118" t="s">
        <v>137</v>
      </c>
      <c r="D33" s="57">
        <v>6</v>
      </c>
      <c r="E33" s="119" t="s">
        <v>27</v>
      </c>
      <c r="F33" s="120" t="s">
        <v>66</v>
      </c>
      <c r="G33" s="60">
        <f t="shared" si="0"/>
        <v>354</v>
      </c>
      <c r="H33" s="61">
        <v>59</v>
      </c>
      <c r="I33" s="165"/>
      <c r="J33" s="62">
        <f t="shared" si="1"/>
        <v>0</v>
      </c>
      <c r="K33" s="63" t="str">
        <f t="shared" si="2"/>
        <v xml:space="preserve"> </v>
      </c>
      <c r="L33" s="94"/>
      <c r="M33" s="65"/>
      <c r="N33" s="65"/>
      <c r="O33" s="95"/>
      <c r="P33" s="95"/>
      <c r="Q33" s="67"/>
      <c r="R33" s="65"/>
      <c r="S33" s="68"/>
      <c r="T33" s="39"/>
    </row>
    <row r="34" spans="1:20" ht="21" customHeight="1" x14ac:dyDescent="0.35">
      <c r="A34" s="33"/>
      <c r="B34" s="55">
        <v>28</v>
      </c>
      <c r="C34" s="118" t="s">
        <v>67</v>
      </c>
      <c r="D34" s="57">
        <v>6</v>
      </c>
      <c r="E34" s="119" t="s">
        <v>27</v>
      </c>
      <c r="F34" s="121" t="s">
        <v>68</v>
      </c>
      <c r="G34" s="60">
        <f t="shared" si="0"/>
        <v>222</v>
      </c>
      <c r="H34" s="61">
        <v>37</v>
      </c>
      <c r="I34" s="165"/>
      <c r="J34" s="62">
        <f t="shared" si="1"/>
        <v>0</v>
      </c>
      <c r="K34" s="63" t="str">
        <f t="shared" si="2"/>
        <v xml:space="preserve"> </v>
      </c>
      <c r="L34" s="94"/>
      <c r="M34" s="65"/>
      <c r="N34" s="65"/>
      <c r="O34" s="95"/>
      <c r="P34" s="95"/>
      <c r="Q34" s="67"/>
      <c r="R34" s="65"/>
      <c r="S34" s="68"/>
      <c r="T34" s="39"/>
    </row>
    <row r="35" spans="1:20" ht="87.75" customHeight="1" x14ac:dyDescent="0.35">
      <c r="A35" s="33"/>
      <c r="B35" s="55">
        <v>29</v>
      </c>
      <c r="C35" s="118" t="s">
        <v>69</v>
      </c>
      <c r="D35" s="57">
        <v>10</v>
      </c>
      <c r="E35" s="119" t="s">
        <v>27</v>
      </c>
      <c r="F35" s="122" t="s">
        <v>139</v>
      </c>
      <c r="G35" s="60">
        <f t="shared" si="0"/>
        <v>2700</v>
      </c>
      <c r="H35" s="61">
        <v>270</v>
      </c>
      <c r="I35" s="165"/>
      <c r="J35" s="62">
        <f t="shared" ref="J35:J36" si="3">D35*I35</f>
        <v>0</v>
      </c>
      <c r="K35" s="63" t="str">
        <f t="shared" ref="K35:K36" si="4">IF(ISNUMBER(I35), IF(I35&gt;H35,"NEVYHOVUJE","VYHOVUJE")," ")</f>
        <v xml:space="preserve"> </v>
      </c>
      <c r="L35" s="94"/>
      <c r="M35" s="65"/>
      <c r="N35" s="65"/>
      <c r="O35" s="95"/>
      <c r="P35" s="95"/>
      <c r="Q35" s="67"/>
      <c r="R35" s="65"/>
      <c r="S35" s="68"/>
      <c r="T35" s="39"/>
    </row>
    <row r="36" spans="1:20" ht="74.25" customHeight="1" x14ac:dyDescent="0.35">
      <c r="A36" s="33"/>
      <c r="B36" s="55">
        <v>30</v>
      </c>
      <c r="C36" s="118" t="s">
        <v>70</v>
      </c>
      <c r="D36" s="57">
        <v>75</v>
      </c>
      <c r="E36" s="119" t="s">
        <v>27</v>
      </c>
      <c r="F36" s="122" t="s">
        <v>138</v>
      </c>
      <c r="G36" s="60">
        <f t="shared" si="0"/>
        <v>11625</v>
      </c>
      <c r="H36" s="61">
        <v>155</v>
      </c>
      <c r="I36" s="165"/>
      <c r="J36" s="62">
        <f t="shared" si="3"/>
        <v>0</v>
      </c>
      <c r="K36" s="63" t="str">
        <f t="shared" si="4"/>
        <v xml:space="preserve"> </v>
      </c>
      <c r="L36" s="94"/>
      <c r="M36" s="65"/>
      <c r="N36" s="65"/>
      <c r="O36" s="95"/>
      <c r="P36" s="95"/>
      <c r="Q36" s="67"/>
      <c r="R36" s="65"/>
      <c r="S36" s="68"/>
      <c r="T36" s="39"/>
    </row>
    <row r="37" spans="1:20" ht="19.5" customHeight="1" x14ac:dyDescent="0.35">
      <c r="A37" s="123"/>
      <c r="B37" s="55">
        <v>31</v>
      </c>
      <c r="C37" s="56" t="s">
        <v>71</v>
      </c>
      <c r="D37" s="57">
        <v>1</v>
      </c>
      <c r="E37" s="58" t="s">
        <v>27</v>
      </c>
      <c r="F37" s="59" t="s">
        <v>72</v>
      </c>
      <c r="G37" s="60">
        <f t="shared" si="0"/>
        <v>180</v>
      </c>
      <c r="H37" s="1">
        <v>180</v>
      </c>
      <c r="I37" s="165"/>
      <c r="J37" s="62">
        <f t="shared" ref="J37" si="5">D37*I37</f>
        <v>0</v>
      </c>
      <c r="K37" s="63" t="str">
        <f t="shared" ref="K37" si="6">IF(ISNUMBER(I37), IF(I37&gt;H37,"NEVYHOVUJE","VYHOVUJE")," ")</f>
        <v xml:space="preserve"> </v>
      </c>
      <c r="L37" s="94"/>
      <c r="M37" s="65"/>
      <c r="N37" s="65"/>
      <c r="O37" s="95"/>
      <c r="P37" s="95"/>
      <c r="Q37" s="67"/>
      <c r="R37" s="65"/>
      <c r="S37" s="68"/>
      <c r="T37" s="39"/>
    </row>
    <row r="38" spans="1:20" ht="19.5" customHeight="1" x14ac:dyDescent="0.35">
      <c r="A38" s="124"/>
      <c r="B38" s="55">
        <v>32</v>
      </c>
      <c r="C38" s="56" t="s">
        <v>73</v>
      </c>
      <c r="D38" s="57">
        <v>1</v>
      </c>
      <c r="E38" s="58" t="s">
        <v>27</v>
      </c>
      <c r="F38" s="59" t="s">
        <v>74</v>
      </c>
      <c r="G38" s="60">
        <f t="shared" si="0"/>
        <v>80</v>
      </c>
      <c r="H38" s="1">
        <v>80</v>
      </c>
      <c r="I38" s="165"/>
      <c r="J38" s="62">
        <f t="shared" ref="J38" si="7">D38*I38</f>
        <v>0</v>
      </c>
      <c r="K38" s="63" t="str">
        <f t="shared" ref="K38" si="8">IF(ISNUMBER(I38), IF(I38&gt;H38,"NEVYHOVUJE","VYHOVUJE")," ")</f>
        <v xml:space="preserve"> </v>
      </c>
      <c r="L38" s="94"/>
      <c r="M38" s="65"/>
      <c r="N38" s="65"/>
      <c r="O38" s="95"/>
      <c r="P38" s="95"/>
      <c r="Q38" s="67"/>
      <c r="R38" s="65"/>
      <c r="S38" s="68"/>
      <c r="T38" s="39"/>
    </row>
    <row r="39" spans="1:20" ht="43.5" customHeight="1" x14ac:dyDescent="0.35">
      <c r="A39" s="33"/>
      <c r="B39" s="55">
        <v>33</v>
      </c>
      <c r="C39" s="56" t="s">
        <v>75</v>
      </c>
      <c r="D39" s="57">
        <v>5000</v>
      </c>
      <c r="E39" s="58" t="s">
        <v>30</v>
      </c>
      <c r="F39" s="59" t="s">
        <v>142</v>
      </c>
      <c r="G39" s="60">
        <f t="shared" ref="G39:G70" si="9">D39*H39</f>
        <v>12500</v>
      </c>
      <c r="H39" s="1">
        <v>2.5</v>
      </c>
      <c r="I39" s="165"/>
      <c r="J39" s="62">
        <f t="shared" ref="J39" si="10">D39*I39</f>
        <v>0</v>
      </c>
      <c r="K39" s="63" t="str">
        <f t="shared" ref="K39" si="11">IF(ISNUMBER(I39), IF(I39&gt;H39,"NEVYHOVUJE","VYHOVUJE")," ")</f>
        <v xml:space="preserve"> </v>
      </c>
      <c r="L39" s="94"/>
      <c r="M39" s="65"/>
      <c r="N39" s="65"/>
      <c r="O39" s="95"/>
      <c r="P39" s="95"/>
      <c r="Q39" s="67"/>
      <c r="R39" s="65"/>
      <c r="S39" s="68"/>
      <c r="T39" s="39"/>
    </row>
    <row r="40" spans="1:20" ht="19.5" customHeight="1" x14ac:dyDescent="0.35">
      <c r="A40" s="33"/>
      <c r="B40" s="55">
        <v>34</v>
      </c>
      <c r="C40" s="56" t="s">
        <v>76</v>
      </c>
      <c r="D40" s="57">
        <v>10</v>
      </c>
      <c r="E40" s="58" t="s">
        <v>30</v>
      </c>
      <c r="F40" s="59" t="s">
        <v>77</v>
      </c>
      <c r="G40" s="60">
        <f t="shared" si="9"/>
        <v>370</v>
      </c>
      <c r="H40" s="1">
        <v>37</v>
      </c>
      <c r="I40" s="165"/>
      <c r="J40" s="62">
        <f t="shared" ref="J40:J73" si="12">D40*I40</f>
        <v>0</v>
      </c>
      <c r="K40" s="63" t="str">
        <f t="shared" ref="K40:K73" si="13">IF(ISNUMBER(I40), IF(I40&gt;H40,"NEVYHOVUJE","VYHOVUJE")," ")</f>
        <v xml:space="preserve"> </v>
      </c>
      <c r="L40" s="94"/>
      <c r="M40" s="65"/>
      <c r="N40" s="65"/>
      <c r="O40" s="95"/>
      <c r="P40" s="95"/>
      <c r="Q40" s="67"/>
      <c r="R40" s="65"/>
      <c r="S40" s="68"/>
      <c r="T40" s="39"/>
    </row>
    <row r="41" spans="1:20" ht="19.5" customHeight="1" x14ac:dyDescent="0.35">
      <c r="A41" s="33"/>
      <c r="B41" s="55">
        <v>35</v>
      </c>
      <c r="C41" s="56" t="s">
        <v>34</v>
      </c>
      <c r="D41" s="57">
        <v>10</v>
      </c>
      <c r="E41" s="58" t="s">
        <v>30</v>
      </c>
      <c r="F41" s="59" t="s">
        <v>35</v>
      </c>
      <c r="G41" s="60">
        <f t="shared" si="9"/>
        <v>400</v>
      </c>
      <c r="H41" s="1">
        <v>40</v>
      </c>
      <c r="I41" s="165"/>
      <c r="J41" s="62">
        <f t="shared" si="12"/>
        <v>0</v>
      </c>
      <c r="K41" s="63" t="str">
        <f t="shared" si="13"/>
        <v xml:space="preserve"> </v>
      </c>
      <c r="L41" s="94"/>
      <c r="M41" s="65"/>
      <c r="N41" s="65"/>
      <c r="O41" s="95"/>
      <c r="P41" s="95"/>
      <c r="Q41" s="67"/>
      <c r="R41" s="65"/>
      <c r="S41" s="68"/>
      <c r="T41" s="39"/>
    </row>
    <row r="42" spans="1:20" ht="19.5" customHeight="1" x14ac:dyDescent="0.35">
      <c r="A42" s="33"/>
      <c r="B42" s="55">
        <v>36</v>
      </c>
      <c r="C42" s="56" t="s">
        <v>78</v>
      </c>
      <c r="D42" s="57">
        <v>6</v>
      </c>
      <c r="E42" s="58" t="s">
        <v>30</v>
      </c>
      <c r="F42" s="59" t="s">
        <v>79</v>
      </c>
      <c r="G42" s="60">
        <f t="shared" si="9"/>
        <v>300</v>
      </c>
      <c r="H42" s="1">
        <v>50</v>
      </c>
      <c r="I42" s="165"/>
      <c r="J42" s="62">
        <f t="shared" si="12"/>
        <v>0</v>
      </c>
      <c r="K42" s="63" t="str">
        <f t="shared" si="13"/>
        <v xml:space="preserve"> </v>
      </c>
      <c r="L42" s="94"/>
      <c r="M42" s="65"/>
      <c r="N42" s="65"/>
      <c r="O42" s="95"/>
      <c r="P42" s="95"/>
      <c r="Q42" s="67"/>
      <c r="R42" s="65"/>
      <c r="S42" s="68"/>
      <c r="T42" s="39"/>
    </row>
    <row r="43" spans="1:20" ht="53.25" customHeight="1" x14ac:dyDescent="0.35">
      <c r="A43" s="33"/>
      <c r="B43" s="55">
        <v>37</v>
      </c>
      <c r="C43" s="125" t="s">
        <v>140</v>
      </c>
      <c r="D43" s="57">
        <v>3</v>
      </c>
      <c r="E43" s="126" t="s">
        <v>30</v>
      </c>
      <c r="F43" s="127" t="s">
        <v>80</v>
      </c>
      <c r="G43" s="60">
        <f t="shared" si="9"/>
        <v>165</v>
      </c>
      <c r="H43" s="1">
        <v>55</v>
      </c>
      <c r="I43" s="165"/>
      <c r="J43" s="62">
        <f t="shared" si="12"/>
        <v>0</v>
      </c>
      <c r="K43" s="63" t="str">
        <f t="shared" si="13"/>
        <v xml:space="preserve"> </v>
      </c>
      <c r="L43" s="94"/>
      <c r="M43" s="65"/>
      <c r="N43" s="65"/>
      <c r="O43" s="95"/>
      <c r="P43" s="95"/>
      <c r="Q43" s="67"/>
      <c r="R43" s="65"/>
      <c r="S43" s="68"/>
      <c r="T43" s="39"/>
    </row>
    <row r="44" spans="1:20" ht="36.75" customHeight="1" x14ac:dyDescent="0.35">
      <c r="A44" s="33"/>
      <c r="B44" s="55">
        <v>38</v>
      </c>
      <c r="C44" s="56" t="s">
        <v>141</v>
      </c>
      <c r="D44" s="57">
        <v>1</v>
      </c>
      <c r="E44" s="58" t="s">
        <v>30</v>
      </c>
      <c r="F44" s="59" t="s">
        <v>81</v>
      </c>
      <c r="G44" s="60">
        <f t="shared" si="9"/>
        <v>79</v>
      </c>
      <c r="H44" s="1">
        <v>79</v>
      </c>
      <c r="I44" s="165"/>
      <c r="J44" s="62">
        <f t="shared" si="12"/>
        <v>0</v>
      </c>
      <c r="K44" s="63" t="str">
        <f t="shared" si="13"/>
        <v xml:space="preserve"> </v>
      </c>
      <c r="L44" s="94"/>
      <c r="M44" s="65"/>
      <c r="N44" s="65"/>
      <c r="O44" s="95"/>
      <c r="P44" s="95"/>
      <c r="Q44" s="67"/>
      <c r="R44" s="65"/>
      <c r="S44" s="68"/>
      <c r="T44" s="39"/>
    </row>
    <row r="45" spans="1:20" ht="34.5" customHeight="1" x14ac:dyDescent="0.35">
      <c r="A45" s="33"/>
      <c r="B45" s="55">
        <v>39</v>
      </c>
      <c r="C45" s="56" t="s">
        <v>82</v>
      </c>
      <c r="D45" s="57">
        <v>20</v>
      </c>
      <c r="E45" s="58" t="s">
        <v>30</v>
      </c>
      <c r="F45" s="59" t="s">
        <v>83</v>
      </c>
      <c r="G45" s="60">
        <f t="shared" si="9"/>
        <v>220</v>
      </c>
      <c r="H45" s="1">
        <v>11</v>
      </c>
      <c r="I45" s="165"/>
      <c r="J45" s="62">
        <f t="shared" si="12"/>
        <v>0</v>
      </c>
      <c r="K45" s="63" t="str">
        <f t="shared" si="13"/>
        <v xml:space="preserve"> </v>
      </c>
      <c r="L45" s="94"/>
      <c r="M45" s="65"/>
      <c r="N45" s="65"/>
      <c r="O45" s="95"/>
      <c r="P45" s="95"/>
      <c r="Q45" s="67"/>
      <c r="R45" s="65"/>
      <c r="S45" s="68"/>
      <c r="T45" s="39"/>
    </row>
    <row r="46" spans="1:20" ht="34.5" customHeight="1" x14ac:dyDescent="0.35">
      <c r="A46" s="33"/>
      <c r="B46" s="55">
        <v>40</v>
      </c>
      <c r="C46" s="56" t="s">
        <v>84</v>
      </c>
      <c r="D46" s="57">
        <v>20</v>
      </c>
      <c r="E46" s="58" t="s">
        <v>85</v>
      </c>
      <c r="F46" s="59" t="s">
        <v>86</v>
      </c>
      <c r="G46" s="60">
        <f t="shared" si="9"/>
        <v>1100</v>
      </c>
      <c r="H46" s="1">
        <v>55</v>
      </c>
      <c r="I46" s="165"/>
      <c r="J46" s="62">
        <f t="shared" si="12"/>
        <v>0</v>
      </c>
      <c r="K46" s="63" t="str">
        <f t="shared" si="13"/>
        <v xml:space="preserve"> </v>
      </c>
      <c r="L46" s="94"/>
      <c r="M46" s="65"/>
      <c r="N46" s="65"/>
      <c r="O46" s="95"/>
      <c r="P46" s="95"/>
      <c r="Q46" s="67"/>
      <c r="R46" s="65"/>
      <c r="S46" s="68"/>
      <c r="T46" s="39"/>
    </row>
    <row r="47" spans="1:20" ht="20.25" customHeight="1" x14ac:dyDescent="0.35">
      <c r="A47" s="33"/>
      <c r="B47" s="55">
        <v>41</v>
      </c>
      <c r="C47" s="56" t="s">
        <v>87</v>
      </c>
      <c r="D47" s="57">
        <v>6</v>
      </c>
      <c r="E47" s="58" t="s">
        <v>85</v>
      </c>
      <c r="F47" s="59" t="s">
        <v>88</v>
      </c>
      <c r="G47" s="60">
        <f t="shared" si="9"/>
        <v>450</v>
      </c>
      <c r="H47" s="1">
        <v>75</v>
      </c>
      <c r="I47" s="165"/>
      <c r="J47" s="62">
        <f t="shared" si="12"/>
        <v>0</v>
      </c>
      <c r="K47" s="63" t="str">
        <f t="shared" si="13"/>
        <v xml:space="preserve"> </v>
      </c>
      <c r="L47" s="94"/>
      <c r="M47" s="65"/>
      <c r="N47" s="65"/>
      <c r="O47" s="95"/>
      <c r="P47" s="95"/>
      <c r="Q47" s="67"/>
      <c r="R47" s="65"/>
      <c r="S47" s="68"/>
      <c r="T47" s="39"/>
    </row>
    <row r="48" spans="1:20" ht="20.25" customHeight="1" x14ac:dyDescent="0.35">
      <c r="A48" s="33"/>
      <c r="B48" s="55">
        <v>42</v>
      </c>
      <c r="C48" s="56" t="s">
        <v>89</v>
      </c>
      <c r="D48" s="57">
        <v>2</v>
      </c>
      <c r="E48" s="58" t="s">
        <v>27</v>
      </c>
      <c r="F48" s="59" t="s">
        <v>90</v>
      </c>
      <c r="G48" s="60">
        <f t="shared" si="9"/>
        <v>510</v>
      </c>
      <c r="H48" s="1">
        <v>255</v>
      </c>
      <c r="I48" s="165"/>
      <c r="J48" s="62">
        <f t="shared" si="12"/>
        <v>0</v>
      </c>
      <c r="K48" s="63" t="str">
        <f t="shared" si="13"/>
        <v xml:space="preserve"> </v>
      </c>
      <c r="L48" s="94"/>
      <c r="M48" s="65"/>
      <c r="N48" s="65"/>
      <c r="O48" s="95"/>
      <c r="P48" s="95"/>
      <c r="Q48" s="67"/>
      <c r="R48" s="65"/>
      <c r="S48" s="68"/>
      <c r="T48" s="39"/>
    </row>
    <row r="49" spans="1:20" ht="20.25" customHeight="1" x14ac:dyDescent="0.35">
      <c r="A49" s="33"/>
      <c r="B49" s="55">
        <v>43</v>
      </c>
      <c r="C49" s="56" t="s">
        <v>91</v>
      </c>
      <c r="D49" s="57">
        <v>20</v>
      </c>
      <c r="E49" s="58" t="s">
        <v>27</v>
      </c>
      <c r="F49" s="59" t="s">
        <v>92</v>
      </c>
      <c r="G49" s="60">
        <f t="shared" si="9"/>
        <v>260</v>
      </c>
      <c r="H49" s="1">
        <v>13</v>
      </c>
      <c r="I49" s="165"/>
      <c r="J49" s="62">
        <f t="shared" si="12"/>
        <v>0</v>
      </c>
      <c r="K49" s="63" t="str">
        <f t="shared" si="13"/>
        <v xml:space="preserve"> </v>
      </c>
      <c r="L49" s="94"/>
      <c r="M49" s="65"/>
      <c r="N49" s="65"/>
      <c r="O49" s="95"/>
      <c r="P49" s="95"/>
      <c r="Q49" s="67"/>
      <c r="R49" s="65"/>
      <c r="S49" s="68"/>
      <c r="T49" s="39"/>
    </row>
    <row r="50" spans="1:20" ht="39.75" customHeight="1" x14ac:dyDescent="0.35">
      <c r="A50" s="33"/>
      <c r="B50" s="55">
        <v>44</v>
      </c>
      <c r="C50" s="56" t="s">
        <v>93</v>
      </c>
      <c r="D50" s="57">
        <v>10</v>
      </c>
      <c r="E50" s="58" t="s">
        <v>30</v>
      </c>
      <c r="F50" s="128" t="s">
        <v>94</v>
      </c>
      <c r="G50" s="60">
        <f t="shared" si="9"/>
        <v>450</v>
      </c>
      <c r="H50" s="2">
        <v>45</v>
      </c>
      <c r="I50" s="165"/>
      <c r="J50" s="62">
        <f t="shared" si="12"/>
        <v>0</v>
      </c>
      <c r="K50" s="63" t="str">
        <f t="shared" si="13"/>
        <v xml:space="preserve"> </v>
      </c>
      <c r="L50" s="94"/>
      <c r="M50" s="65"/>
      <c r="N50" s="65"/>
      <c r="O50" s="95"/>
      <c r="P50" s="95"/>
      <c r="Q50" s="67"/>
      <c r="R50" s="65"/>
      <c r="S50" s="68"/>
      <c r="T50" s="39"/>
    </row>
    <row r="51" spans="1:20" ht="20.25" customHeight="1" x14ac:dyDescent="0.35">
      <c r="A51" s="33"/>
      <c r="B51" s="55">
        <v>45</v>
      </c>
      <c r="C51" s="56" t="s">
        <v>95</v>
      </c>
      <c r="D51" s="57">
        <v>10</v>
      </c>
      <c r="E51" s="58" t="s">
        <v>30</v>
      </c>
      <c r="F51" s="59" t="s">
        <v>96</v>
      </c>
      <c r="G51" s="60">
        <f t="shared" si="9"/>
        <v>150</v>
      </c>
      <c r="H51" s="1">
        <v>15</v>
      </c>
      <c r="I51" s="165"/>
      <c r="J51" s="62">
        <f t="shared" si="12"/>
        <v>0</v>
      </c>
      <c r="K51" s="63" t="str">
        <f t="shared" si="13"/>
        <v xml:space="preserve"> </v>
      </c>
      <c r="L51" s="94"/>
      <c r="M51" s="65"/>
      <c r="N51" s="65"/>
      <c r="O51" s="95"/>
      <c r="P51" s="95"/>
      <c r="Q51" s="67"/>
      <c r="R51" s="65"/>
      <c r="S51" s="68"/>
      <c r="T51" s="39"/>
    </row>
    <row r="52" spans="1:20" ht="20.25" customHeight="1" x14ac:dyDescent="0.35">
      <c r="A52" s="33"/>
      <c r="B52" s="55">
        <v>46</v>
      </c>
      <c r="C52" s="56" t="s">
        <v>97</v>
      </c>
      <c r="D52" s="57">
        <v>5</v>
      </c>
      <c r="E52" s="58" t="s">
        <v>30</v>
      </c>
      <c r="F52" s="59" t="s">
        <v>96</v>
      </c>
      <c r="G52" s="60">
        <f t="shared" si="9"/>
        <v>165</v>
      </c>
      <c r="H52" s="1">
        <v>33</v>
      </c>
      <c r="I52" s="165"/>
      <c r="J52" s="62">
        <f t="shared" si="12"/>
        <v>0</v>
      </c>
      <c r="K52" s="63" t="str">
        <f t="shared" si="13"/>
        <v xml:space="preserve"> </v>
      </c>
      <c r="L52" s="94"/>
      <c r="M52" s="65"/>
      <c r="N52" s="65"/>
      <c r="O52" s="95"/>
      <c r="P52" s="95"/>
      <c r="Q52" s="67"/>
      <c r="R52" s="65"/>
      <c r="S52" s="68"/>
      <c r="T52" s="39"/>
    </row>
    <row r="53" spans="1:20" ht="20.25" customHeight="1" x14ac:dyDescent="0.35">
      <c r="A53" s="33"/>
      <c r="B53" s="55">
        <v>47</v>
      </c>
      <c r="C53" s="56" t="s">
        <v>98</v>
      </c>
      <c r="D53" s="57">
        <v>10</v>
      </c>
      <c r="E53" s="58" t="s">
        <v>30</v>
      </c>
      <c r="F53" s="59" t="s">
        <v>99</v>
      </c>
      <c r="G53" s="60">
        <f t="shared" si="9"/>
        <v>50</v>
      </c>
      <c r="H53" s="1">
        <v>5</v>
      </c>
      <c r="I53" s="165"/>
      <c r="J53" s="62">
        <f t="shared" si="12"/>
        <v>0</v>
      </c>
      <c r="K53" s="63" t="str">
        <f t="shared" si="13"/>
        <v xml:space="preserve"> </v>
      </c>
      <c r="L53" s="94"/>
      <c r="M53" s="65"/>
      <c r="N53" s="65"/>
      <c r="O53" s="95"/>
      <c r="P53" s="95"/>
      <c r="Q53" s="67"/>
      <c r="R53" s="65"/>
      <c r="S53" s="68"/>
      <c r="T53" s="39"/>
    </row>
    <row r="54" spans="1:20" ht="20.25" customHeight="1" x14ac:dyDescent="0.35">
      <c r="A54" s="33"/>
      <c r="B54" s="55">
        <v>48</v>
      </c>
      <c r="C54" s="56" t="s">
        <v>100</v>
      </c>
      <c r="D54" s="57">
        <v>3</v>
      </c>
      <c r="E54" s="58" t="s">
        <v>30</v>
      </c>
      <c r="F54" s="59" t="s">
        <v>101</v>
      </c>
      <c r="G54" s="60">
        <f t="shared" si="9"/>
        <v>33</v>
      </c>
      <c r="H54" s="1">
        <v>11</v>
      </c>
      <c r="I54" s="165"/>
      <c r="J54" s="62">
        <f t="shared" si="12"/>
        <v>0</v>
      </c>
      <c r="K54" s="63" t="str">
        <f t="shared" si="13"/>
        <v xml:space="preserve"> </v>
      </c>
      <c r="L54" s="94"/>
      <c r="M54" s="65"/>
      <c r="N54" s="65"/>
      <c r="O54" s="95"/>
      <c r="P54" s="95"/>
      <c r="Q54" s="67"/>
      <c r="R54" s="65"/>
      <c r="S54" s="68"/>
      <c r="T54" s="39"/>
    </row>
    <row r="55" spans="1:20" ht="58.5" customHeight="1" thickBot="1" x14ac:dyDescent="0.4">
      <c r="A55" s="33"/>
      <c r="B55" s="71">
        <v>49</v>
      </c>
      <c r="C55" s="72" t="s">
        <v>143</v>
      </c>
      <c r="D55" s="73">
        <v>15</v>
      </c>
      <c r="E55" s="74" t="s">
        <v>30</v>
      </c>
      <c r="F55" s="75" t="s">
        <v>144</v>
      </c>
      <c r="G55" s="76">
        <f t="shared" si="9"/>
        <v>1185</v>
      </c>
      <c r="H55" s="3">
        <v>79</v>
      </c>
      <c r="I55" s="166"/>
      <c r="J55" s="78">
        <f t="shared" si="12"/>
        <v>0</v>
      </c>
      <c r="K55" s="79" t="str">
        <f t="shared" si="13"/>
        <v xml:space="preserve"> </v>
      </c>
      <c r="L55" s="129"/>
      <c r="M55" s="81"/>
      <c r="N55" s="81"/>
      <c r="O55" s="130"/>
      <c r="P55" s="130"/>
      <c r="Q55" s="83"/>
      <c r="R55" s="81"/>
      <c r="S55" s="84"/>
      <c r="T55" s="39"/>
    </row>
    <row r="56" spans="1:20" ht="19.5" customHeight="1" x14ac:dyDescent="0.35">
      <c r="A56" s="33"/>
      <c r="B56" s="85">
        <v>50</v>
      </c>
      <c r="C56" s="86" t="s">
        <v>145</v>
      </c>
      <c r="D56" s="87">
        <v>4</v>
      </c>
      <c r="E56" s="131" t="s">
        <v>30</v>
      </c>
      <c r="F56" s="132" t="s">
        <v>102</v>
      </c>
      <c r="G56" s="90">
        <f t="shared" si="9"/>
        <v>52</v>
      </c>
      <c r="H56" s="4">
        <v>13</v>
      </c>
      <c r="I56" s="167"/>
      <c r="J56" s="92">
        <f t="shared" si="12"/>
        <v>0</v>
      </c>
      <c r="K56" s="93" t="str">
        <f t="shared" si="13"/>
        <v xml:space="preserve"> </v>
      </c>
      <c r="L56" s="94" t="s">
        <v>24</v>
      </c>
      <c r="M56" s="133"/>
      <c r="N56" s="65"/>
      <c r="O56" s="94" t="s">
        <v>123</v>
      </c>
      <c r="P56" s="94" t="s">
        <v>124</v>
      </c>
      <c r="Q56" s="67">
        <v>21</v>
      </c>
      <c r="R56" s="65"/>
      <c r="S56" s="68" t="s">
        <v>10</v>
      </c>
      <c r="T56" s="39"/>
    </row>
    <row r="57" spans="1:20" ht="19.5" customHeight="1" x14ac:dyDescent="0.35">
      <c r="A57" s="33"/>
      <c r="B57" s="55">
        <v>51</v>
      </c>
      <c r="C57" s="56" t="s">
        <v>146</v>
      </c>
      <c r="D57" s="57">
        <v>4</v>
      </c>
      <c r="E57" s="58" t="s">
        <v>30</v>
      </c>
      <c r="F57" s="59" t="s">
        <v>102</v>
      </c>
      <c r="G57" s="60">
        <f t="shared" si="9"/>
        <v>64</v>
      </c>
      <c r="H57" s="1">
        <v>16</v>
      </c>
      <c r="I57" s="165"/>
      <c r="J57" s="62">
        <f t="shared" si="12"/>
        <v>0</v>
      </c>
      <c r="K57" s="63" t="str">
        <f t="shared" si="13"/>
        <v xml:space="preserve"> </v>
      </c>
      <c r="L57" s="94"/>
      <c r="M57" s="133"/>
      <c r="N57" s="65"/>
      <c r="O57" s="95"/>
      <c r="P57" s="95"/>
      <c r="Q57" s="67"/>
      <c r="R57" s="65"/>
      <c r="S57" s="68"/>
      <c r="T57" s="39"/>
    </row>
    <row r="58" spans="1:20" ht="19.5" customHeight="1" x14ac:dyDescent="0.35">
      <c r="A58" s="33"/>
      <c r="B58" s="55">
        <v>52</v>
      </c>
      <c r="C58" s="56" t="s">
        <v>147</v>
      </c>
      <c r="D58" s="57">
        <v>4</v>
      </c>
      <c r="E58" s="58" t="s">
        <v>30</v>
      </c>
      <c r="F58" s="59" t="s">
        <v>102</v>
      </c>
      <c r="G58" s="60">
        <f t="shared" si="9"/>
        <v>80</v>
      </c>
      <c r="H58" s="1">
        <v>20</v>
      </c>
      <c r="I58" s="165"/>
      <c r="J58" s="62">
        <f t="shared" si="12"/>
        <v>0</v>
      </c>
      <c r="K58" s="63" t="str">
        <f t="shared" si="13"/>
        <v xml:space="preserve"> </v>
      </c>
      <c r="L58" s="94"/>
      <c r="M58" s="133"/>
      <c r="N58" s="65"/>
      <c r="O58" s="95"/>
      <c r="P58" s="95"/>
      <c r="Q58" s="67"/>
      <c r="R58" s="65"/>
      <c r="S58" s="68"/>
      <c r="T58" s="39"/>
    </row>
    <row r="59" spans="1:20" ht="19.5" customHeight="1" x14ac:dyDescent="0.35">
      <c r="A59" s="33"/>
      <c r="B59" s="55">
        <v>53</v>
      </c>
      <c r="C59" s="56" t="s">
        <v>149</v>
      </c>
      <c r="D59" s="57">
        <v>3</v>
      </c>
      <c r="E59" s="58" t="s">
        <v>30</v>
      </c>
      <c r="F59" s="59" t="s">
        <v>103</v>
      </c>
      <c r="G59" s="60">
        <f t="shared" si="9"/>
        <v>120</v>
      </c>
      <c r="H59" s="1">
        <v>40</v>
      </c>
      <c r="I59" s="165"/>
      <c r="J59" s="62">
        <f t="shared" si="12"/>
        <v>0</v>
      </c>
      <c r="K59" s="63" t="str">
        <f t="shared" si="13"/>
        <v xml:space="preserve"> </v>
      </c>
      <c r="L59" s="94"/>
      <c r="M59" s="133"/>
      <c r="N59" s="65"/>
      <c r="O59" s="95"/>
      <c r="P59" s="95"/>
      <c r="Q59" s="67"/>
      <c r="R59" s="65"/>
      <c r="S59" s="68"/>
      <c r="T59" s="39"/>
    </row>
    <row r="60" spans="1:20" ht="44.25" customHeight="1" x14ac:dyDescent="0.35">
      <c r="A60" s="33"/>
      <c r="B60" s="55">
        <v>54</v>
      </c>
      <c r="C60" s="56" t="s">
        <v>148</v>
      </c>
      <c r="D60" s="57">
        <v>14</v>
      </c>
      <c r="E60" s="58" t="s">
        <v>30</v>
      </c>
      <c r="F60" s="59" t="s">
        <v>104</v>
      </c>
      <c r="G60" s="60">
        <f t="shared" si="9"/>
        <v>770</v>
      </c>
      <c r="H60" s="1">
        <v>55</v>
      </c>
      <c r="I60" s="165"/>
      <c r="J60" s="62">
        <f t="shared" si="12"/>
        <v>0</v>
      </c>
      <c r="K60" s="63" t="str">
        <f t="shared" si="13"/>
        <v xml:space="preserve"> </v>
      </c>
      <c r="L60" s="94"/>
      <c r="M60" s="133"/>
      <c r="N60" s="65"/>
      <c r="O60" s="95"/>
      <c r="P60" s="95"/>
      <c r="Q60" s="67"/>
      <c r="R60" s="65"/>
      <c r="S60" s="68"/>
      <c r="T60" s="39"/>
    </row>
    <row r="61" spans="1:20" ht="35.25" customHeight="1" x14ac:dyDescent="0.35">
      <c r="A61" s="33"/>
      <c r="B61" s="55">
        <v>55</v>
      </c>
      <c r="C61" s="56" t="s">
        <v>150</v>
      </c>
      <c r="D61" s="57">
        <v>14</v>
      </c>
      <c r="E61" s="58" t="s">
        <v>30</v>
      </c>
      <c r="F61" s="59" t="s">
        <v>105</v>
      </c>
      <c r="G61" s="60">
        <f t="shared" si="9"/>
        <v>770</v>
      </c>
      <c r="H61" s="1">
        <v>55</v>
      </c>
      <c r="I61" s="165"/>
      <c r="J61" s="62">
        <f t="shared" si="12"/>
        <v>0</v>
      </c>
      <c r="K61" s="63" t="str">
        <f t="shared" si="13"/>
        <v xml:space="preserve"> </v>
      </c>
      <c r="L61" s="94"/>
      <c r="M61" s="133"/>
      <c r="N61" s="65"/>
      <c r="O61" s="95"/>
      <c r="P61" s="95"/>
      <c r="Q61" s="67"/>
      <c r="R61" s="65"/>
      <c r="S61" s="68"/>
      <c r="T61" s="39"/>
    </row>
    <row r="62" spans="1:20" ht="39" customHeight="1" x14ac:dyDescent="0.35">
      <c r="A62" s="33"/>
      <c r="B62" s="55">
        <v>56</v>
      </c>
      <c r="C62" s="56" t="s">
        <v>151</v>
      </c>
      <c r="D62" s="57">
        <v>40</v>
      </c>
      <c r="E62" s="58" t="s">
        <v>30</v>
      </c>
      <c r="F62" s="59" t="s">
        <v>106</v>
      </c>
      <c r="G62" s="60">
        <f t="shared" si="9"/>
        <v>440</v>
      </c>
      <c r="H62" s="1">
        <v>11</v>
      </c>
      <c r="I62" s="165"/>
      <c r="J62" s="62">
        <f t="shared" si="12"/>
        <v>0</v>
      </c>
      <c r="K62" s="63" t="str">
        <f t="shared" si="13"/>
        <v xml:space="preserve"> </v>
      </c>
      <c r="L62" s="94"/>
      <c r="M62" s="133"/>
      <c r="N62" s="65"/>
      <c r="O62" s="95"/>
      <c r="P62" s="95"/>
      <c r="Q62" s="67"/>
      <c r="R62" s="65"/>
      <c r="S62" s="68"/>
      <c r="T62" s="39"/>
    </row>
    <row r="63" spans="1:20" ht="36" customHeight="1" x14ac:dyDescent="0.35">
      <c r="A63" s="33"/>
      <c r="B63" s="55">
        <v>57</v>
      </c>
      <c r="C63" s="56" t="s">
        <v>152</v>
      </c>
      <c r="D63" s="57">
        <v>40</v>
      </c>
      <c r="E63" s="58" t="s">
        <v>30</v>
      </c>
      <c r="F63" s="59" t="s">
        <v>56</v>
      </c>
      <c r="G63" s="60">
        <f t="shared" si="9"/>
        <v>260</v>
      </c>
      <c r="H63" s="1">
        <v>6.5</v>
      </c>
      <c r="I63" s="165"/>
      <c r="J63" s="62">
        <f t="shared" si="12"/>
        <v>0</v>
      </c>
      <c r="K63" s="63" t="str">
        <f t="shared" si="13"/>
        <v xml:space="preserve"> </v>
      </c>
      <c r="L63" s="94"/>
      <c r="M63" s="133"/>
      <c r="N63" s="65"/>
      <c r="O63" s="95"/>
      <c r="P63" s="95"/>
      <c r="Q63" s="67"/>
      <c r="R63" s="65"/>
      <c r="S63" s="68"/>
      <c r="T63" s="39"/>
    </row>
    <row r="64" spans="1:20" ht="17.25" customHeight="1" x14ac:dyDescent="0.35">
      <c r="A64" s="33"/>
      <c r="B64" s="55">
        <v>58</v>
      </c>
      <c r="C64" s="56" t="s">
        <v>134</v>
      </c>
      <c r="D64" s="57">
        <v>4</v>
      </c>
      <c r="E64" s="58" t="s">
        <v>27</v>
      </c>
      <c r="F64" s="59" t="s">
        <v>61</v>
      </c>
      <c r="G64" s="60">
        <f t="shared" si="9"/>
        <v>160</v>
      </c>
      <c r="H64" s="1">
        <v>40</v>
      </c>
      <c r="I64" s="165"/>
      <c r="J64" s="62">
        <f t="shared" si="12"/>
        <v>0</v>
      </c>
      <c r="K64" s="63" t="str">
        <f t="shared" si="13"/>
        <v xml:space="preserve"> </v>
      </c>
      <c r="L64" s="94"/>
      <c r="M64" s="133"/>
      <c r="N64" s="65"/>
      <c r="O64" s="95"/>
      <c r="P64" s="95"/>
      <c r="Q64" s="67"/>
      <c r="R64" s="65"/>
      <c r="S64" s="68"/>
      <c r="T64" s="39"/>
    </row>
    <row r="65" spans="1:20" ht="22.5" customHeight="1" x14ac:dyDescent="0.35">
      <c r="A65" s="33"/>
      <c r="B65" s="55">
        <v>59</v>
      </c>
      <c r="C65" s="56" t="s">
        <v>153</v>
      </c>
      <c r="D65" s="57">
        <v>4</v>
      </c>
      <c r="E65" s="58" t="s">
        <v>27</v>
      </c>
      <c r="F65" s="59" t="s">
        <v>61</v>
      </c>
      <c r="G65" s="60">
        <f t="shared" si="9"/>
        <v>180</v>
      </c>
      <c r="H65" s="1">
        <v>45</v>
      </c>
      <c r="I65" s="165"/>
      <c r="J65" s="62">
        <f t="shared" si="12"/>
        <v>0</v>
      </c>
      <c r="K65" s="63" t="str">
        <f t="shared" si="13"/>
        <v xml:space="preserve"> </v>
      </c>
      <c r="L65" s="94"/>
      <c r="M65" s="133"/>
      <c r="N65" s="65"/>
      <c r="O65" s="95"/>
      <c r="P65" s="95"/>
      <c r="Q65" s="67"/>
      <c r="R65" s="65"/>
      <c r="S65" s="68"/>
      <c r="T65" s="39"/>
    </row>
    <row r="66" spans="1:20" ht="38.25" customHeight="1" x14ac:dyDescent="0.35">
      <c r="A66" s="33"/>
      <c r="B66" s="55">
        <v>60</v>
      </c>
      <c r="C66" s="56" t="s">
        <v>154</v>
      </c>
      <c r="D66" s="57">
        <v>3</v>
      </c>
      <c r="E66" s="58" t="s">
        <v>30</v>
      </c>
      <c r="F66" s="59" t="s">
        <v>107</v>
      </c>
      <c r="G66" s="60">
        <f t="shared" si="9"/>
        <v>51</v>
      </c>
      <c r="H66" s="1">
        <v>17</v>
      </c>
      <c r="I66" s="165"/>
      <c r="J66" s="62">
        <f t="shared" si="12"/>
        <v>0</v>
      </c>
      <c r="K66" s="63" t="str">
        <f t="shared" si="13"/>
        <v xml:space="preserve"> </v>
      </c>
      <c r="L66" s="94"/>
      <c r="M66" s="133"/>
      <c r="N66" s="65"/>
      <c r="O66" s="95"/>
      <c r="P66" s="95"/>
      <c r="Q66" s="67"/>
      <c r="R66" s="65"/>
      <c r="S66" s="68"/>
      <c r="T66" s="39"/>
    </row>
    <row r="67" spans="1:20" ht="78" customHeight="1" x14ac:dyDescent="0.35">
      <c r="A67" s="33"/>
      <c r="B67" s="55">
        <v>61</v>
      </c>
      <c r="C67" s="56" t="s">
        <v>70</v>
      </c>
      <c r="D67" s="57">
        <v>15</v>
      </c>
      <c r="E67" s="58" t="s">
        <v>27</v>
      </c>
      <c r="F67" s="59" t="s">
        <v>155</v>
      </c>
      <c r="G67" s="60">
        <f t="shared" si="9"/>
        <v>2325</v>
      </c>
      <c r="H67" s="1">
        <v>155</v>
      </c>
      <c r="I67" s="165"/>
      <c r="J67" s="62">
        <f t="shared" si="12"/>
        <v>0</v>
      </c>
      <c r="K67" s="63" t="str">
        <f t="shared" si="13"/>
        <v xml:space="preserve"> </v>
      </c>
      <c r="L67" s="94"/>
      <c r="M67" s="133"/>
      <c r="N67" s="65"/>
      <c r="O67" s="95"/>
      <c r="P67" s="95"/>
      <c r="Q67" s="67"/>
      <c r="R67" s="65"/>
      <c r="S67" s="68"/>
      <c r="T67" s="39"/>
    </row>
    <row r="68" spans="1:20" ht="21" customHeight="1" x14ac:dyDescent="0.35">
      <c r="A68" s="33"/>
      <c r="B68" s="55">
        <v>62</v>
      </c>
      <c r="C68" s="56" t="s">
        <v>36</v>
      </c>
      <c r="D68" s="57">
        <v>6</v>
      </c>
      <c r="E68" s="58" t="s">
        <v>30</v>
      </c>
      <c r="F68" s="59" t="s">
        <v>37</v>
      </c>
      <c r="G68" s="60">
        <f t="shared" si="9"/>
        <v>72</v>
      </c>
      <c r="H68" s="1">
        <v>12</v>
      </c>
      <c r="I68" s="165"/>
      <c r="J68" s="62">
        <f t="shared" si="12"/>
        <v>0</v>
      </c>
      <c r="K68" s="63" t="str">
        <f t="shared" si="13"/>
        <v xml:space="preserve"> </v>
      </c>
      <c r="L68" s="94"/>
      <c r="M68" s="133"/>
      <c r="N68" s="65"/>
      <c r="O68" s="95"/>
      <c r="P68" s="95"/>
      <c r="Q68" s="67"/>
      <c r="R68" s="65"/>
      <c r="S68" s="68"/>
      <c r="T68" s="39"/>
    </row>
    <row r="69" spans="1:20" ht="21" customHeight="1" x14ac:dyDescent="0.35">
      <c r="A69" s="33"/>
      <c r="B69" s="55">
        <v>63</v>
      </c>
      <c r="C69" s="56" t="s">
        <v>108</v>
      </c>
      <c r="D69" s="57">
        <v>2</v>
      </c>
      <c r="E69" s="58" t="s">
        <v>30</v>
      </c>
      <c r="F69" s="59" t="s">
        <v>79</v>
      </c>
      <c r="G69" s="60">
        <f t="shared" si="9"/>
        <v>62</v>
      </c>
      <c r="H69" s="1">
        <v>31</v>
      </c>
      <c r="I69" s="165"/>
      <c r="J69" s="62">
        <f t="shared" si="12"/>
        <v>0</v>
      </c>
      <c r="K69" s="63" t="str">
        <f t="shared" si="13"/>
        <v xml:space="preserve"> </v>
      </c>
      <c r="L69" s="94"/>
      <c r="M69" s="133"/>
      <c r="N69" s="65"/>
      <c r="O69" s="95"/>
      <c r="P69" s="95"/>
      <c r="Q69" s="67"/>
      <c r="R69" s="65"/>
      <c r="S69" s="68"/>
      <c r="T69" s="39"/>
    </row>
    <row r="70" spans="1:20" ht="41.25" customHeight="1" x14ac:dyDescent="0.35">
      <c r="A70" s="33"/>
      <c r="B70" s="55">
        <v>64</v>
      </c>
      <c r="C70" s="56" t="s">
        <v>84</v>
      </c>
      <c r="D70" s="57">
        <v>2</v>
      </c>
      <c r="E70" s="58" t="s">
        <v>85</v>
      </c>
      <c r="F70" s="59" t="s">
        <v>86</v>
      </c>
      <c r="G70" s="60">
        <f t="shared" si="9"/>
        <v>110</v>
      </c>
      <c r="H70" s="1">
        <v>55</v>
      </c>
      <c r="I70" s="165"/>
      <c r="J70" s="62">
        <f t="shared" si="12"/>
        <v>0</v>
      </c>
      <c r="K70" s="63" t="str">
        <f t="shared" si="13"/>
        <v xml:space="preserve"> </v>
      </c>
      <c r="L70" s="94"/>
      <c r="M70" s="133"/>
      <c r="N70" s="65"/>
      <c r="O70" s="95"/>
      <c r="P70" s="95"/>
      <c r="Q70" s="67"/>
      <c r="R70" s="65"/>
      <c r="S70" s="68"/>
      <c r="T70" s="39"/>
    </row>
    <row r="71" spans="1:20" ht="17.25" customHeight="1" x14ac:dyDescent="0.35">
      <c r="A71" s="33"/>
      <c r="B71" s="55">
        <v>65</v>
      </c>
      <c r="C71" s="56" t="s">
        <v>87</v>
      </c>
      <c r="D71" s="57">
        <v>2</v>
      </c>
      <c r="E71" s="58" t="s">
        <v>85</v>
      </c>
      <c r="F71" s="59" t="s">
        <v>88</v>
      </c>
      <c r="G71" s="60">
        <f t="shared" ref="G71:G81" si="14">D71*H71</f>
        <v>150</v>
      </c>
      <c r="H71" s="1">
        <v>75</v>
      </c>
      <c r="I71" s="165"/>
      <c r="J71" s="62">
        <f t="shared" si="12"/>
        <v>0</v>
      </c>
      <c r="K71" s="63" t="str">
        <f t="shared" si="13"/>
        <v xml:space="preserve"> </v>
      </c>
      <c r="L71" s="94"/>
      <c r="M71" s="133"/>
      <c r="N71" s="65"/>
      <c r="O71" s="95"/>
      <c r="P71" s="95"/>
      <c r="Q71" s="67"/>
      <c r="R71" s="65"/>
      <c r="S71" s="68"/>
      <c r="T71" s="39"/>
    </row>
    <row r="72" spans="1:20" ht="17.25" customHeight="1" x14ac:dyDescent="0.35">
      <c r="A72" s="33"/>
      <c r="B72" s="55">
        <v>66</v>
      </c>
      <c r="C72" s="56" t="s">
        <v>109</v>
      </c>
      <c r="D72" s="57">
        <v>2</v>
      </c>
      <c r="E72" s="58" t="s">
        <v>27</v>
      </c>
      <c r="F72" s="59" t="s">
        <v>110</v>
      </c>
      <c r="G72" s="60">
        <f t="shared" si="14"/>
        <v>70</v>
      </c>
      <c r="H72" s="1">
        <v>35</v>
      </c>
      <c r="I72" s="165"/>
      <c r="J72" s="62">
        <f t="shared" si="12"/>
        <v>0</v>
      </c>
      <c r="K72" s="63" t="str">
        <f t="shared" si="13"/>
        <v xml:space="preserve"> </v>
      </c>
      <c r="L72" s="94"/>
      <c r="M72" s="133"/>
      <c r="N72" s="65"/>
      <c r="O72" s="95"/>
      <c r="P72" s="95"/>
      <c r="Q72" s="67"/>
      <c r="R72" s="65"/>
      <c r="S72" s="68"/>
      <c r="T72" s="39"/>
    </row>
    <row r="73" spans="1:20" ht="17.25" customHeight="1" x14ac:dyDescent="0.35">
      <c r="A73" s="33"/>
      <c r="B73" s="55">
        <v>67</v>
      </c>
      <c r="C73" s="56" t="s">
        <v>111</v>
      </c>
      <c r="D73" s="57">
        <v>3</v>
      </c>
      <c r="E73" s="58" t="s">
        <v>27</v>
      </c>
      <c r="F73" s="59" t="s">
        <v>112</v>
      </c>
      <c r="G73" s="60">
        <f t="shared" si="14"/>
        <v>27</v>
      </c>
      <c r="H73" s="1">
        <v>9</v>
      </c>
      <c r="I73" s="165"/>
      <c r="J73" s="62">
        <f t="shared" si="12"/>
        <v>0</v>
      </c>
      <c r="K73" s="63" t="str">
        <f t="shared" si="13"/>
        <v xml:space="preserve"> </v>
      </c>
      <c r="L73" s="94"/>
      <c r="M73" s="133"/>
      <c r="N73" s="65"/>
      <c r="O73" s="95"/>
      <c r="P73" s="95"/>
      <c r="Q73" s="67"/>
      <c r="R73" s="65"/>
      <c r="S73" s="68"/>
      <c r="T73" s="39"/>
    </row>
    <row r="74" spans="1:20" ht="17.25" customHeight="1" x14ac:dyDescent="0.35">
      <c r="A74" s="33"/>
      <c r="B74" s="55">
        <v>68</v>
      </c>
      <c r="C74" s="56" t="s">
        <v>113</v>
      </c>
      <c r="D74" s="57">
        <v>3</v>
      </c>
      <c r="E74" s="58" t="s">
        <v>27</v>
      </c>
      <c r="F74" s="59" t="s">
        <v>114</v>
      </c>
      <c r="G74" s="60">
        <f t="shared" si="14"/>
        <v>60</v>
      </c>
      <c r="H74" s="1">
        <v>20</v>
      </c>
      <c r="I74" s="165"/>
      <c r="J74" s="62">
        <f t="shared" ref="J74:J78" si="15">D74*I74</f>
        <v>0</v>
      </c>
      <c r="K74" s="63" t="str">
        <f t="shared" ref="K74:K78" si="16">IF(ISNUMBER(I74), IF(I74&gt;H74,"NEVYHOVUJE","VYHOVUJE")," ")</f>
        <v xml:space="preserve"> </v>
      </c>
      <c r="L74" s="94"/>
      <c r="M74" s="133"/>
      <c r="N74" s="65"/>
      <c r="O74" s="95"/>
      <c r="P74" s="95"/>
      <c r="Q74" s="67"/>
      <c r="R74" s="65"/>
      <c r="S74" s="68"/>
      <c r="T74" s="39"/>
    </row>
    <row r="75" spans="1:20" ht="17.25" customHeight="1" x14ac:dyDescent="0.35">
      <c r="A75" s="33"/>
      <c r="B75" s="55">
        <v>69</v>
      </c>
      <c r="C75" s="56" t="s">
        <v>98</v>
      </c>
      <c r="D75" s="57">
        <v>2</v>
      </c>
      <c r="E75" s="58" t="s">
        <v>30</v>
      </c>
      <c r="F75" s="59" t="s">
        <v>99</v>
      </c>
      <c r="G75" s="60">
        <f t="shared" si="14"/>
        <v>10</v>
      </c>
      <c r="H75" s="1">
        <v>5</v>
      </c>
      <c r="I75" s="165"/>
      <c r="J75" s="62">
        <f t="shared" si="15"/>
        <v>0</v>
      </c>
      <c r="K75" s="63" t="str">
        <f t="shared" si="16"/>
        <v xml:space="preserve"> </v>
      </c>
      <c r="L75" s="94"/>
      <c r="M75" s="133"/>
      <c r="N75" s="65"/>
      <c r="O75" s="95"/>
      <c r="P75" s="95"/>
      <c r="Q75" s="67"/>
      <c r="R75" s="65"/>
      <c r="S75" s="68"/>
      <c r="T75" s="39"/>
    </row>
    <row r="76" spans="1:20" ht="21" customHeight="1" x14ac:dyDescent="0.35">
      <c r="A76" s="33"/>
      <c r="B76" s="55">
        <v>70</v>
      </c>
      <c r="C76" s="56" t="s">
        <v>115</v>
      </c>
      <c r="D76" s="57">
        <v>2</v>
      </c>
      <c r="E76" s="58" t="s">
        <v>30</v>
      </c>
      <c r="F76" s="59" t="s">
        <v>116</v>
      </c>
      <c r="G76" s="60">
        <f t="shared" si="14"/>
        <v>40</v>
      </c>
      <c r="H76" s="1">
        <v>20</v>
      </c>
      <c r="I76" s="165"/>
      <c r="J76" s="62">
        <f t="shared" si="15"/>
        <v>0</v>
      </c>
      <c r="K76" s="63" t="str">
        <f t="shared" si="16"/>
        <v xml:space="preserve"> </v>
      </c>
      <c r="L76" s="94"/>
      <c r="M76" s="133"/>
      <c r="N76" s="65"/>
      <c r="O76" s="95"/>
      <c r="P76" s="95"/>
      <c r="Q76" s="67"/>
      <c r="R76" s="65"/>
      <c r="S76" s="68"/>
      <c r="T76" s="39"/>
    </row>
    <row r="77" spans="1:20" ht="36.75" customHeight="1" x14ac:dyDescent="0.35">
      <c r="A77" s="33"/>
      <c r="B77" s="55">
        <v>71</v>
      </c>
      <c r="C77" s="56" t="s">
        <v>156</v>
      </c>
      <c r="D77" s="57">
        <v>1</v>
      </c>
      <c r="E77" s="58" t="s">
        <v>27</v>
      </c>
      <c r="F77" s="59" t="s">
        <v>157</v>
      </c>
      <c r="G77" s="60">
        <f t="shared" si="14"/>
        <v>210</v>
      </c>
      <c r="H77" s="1">
        <v>210</v>
      </c>
      <c r="I77" s="165"/>
      <c r="J77" s="62">
        <f t="shared" si="15"/>
        <v>0</v>
      </c>
      <c r="K77" s="63" t="str">
        <f t="shared" si="16"/>
        <v xml:space="preserve"> </v>
      </c>
      <c r="L77" s="94"/>
      <c r="M77" s="133"/>
      <c r="N77" s="65"/>
      <c r="O77" s="95"/>
      <c r="P77" s="95"/>
      <c r="Q77" s="67"/>
      <c r="R77" s="65"/>
      <c r="S77" s="68"/>
      <c r="T77" s="39"/>
    </row>
    <row r="78" spans="1:20" ht="37.5" customHeight="1" x14ac:dyDescent="0.35">
      <c r="A78" s="33"/>
      <c r="B78" s="55">
        <v>72</v>
      </c>
      <c r="C78" s="56" t="s">
        <v>158</v>
      </c>
      <c r="D78" s="57">
        <v>1</v>
      </c>
      <c r="E78" s="58" t="s">
        <v>27</v>
      </c>
      <c r="F78" s="59" t="s">
        <v>159</v>
      </c>
      <c r="G78" s="60">
        <f t="shared" si="14"/>
        <v>210</v>
      </c>
      <c r="H78" s="1">
        <v>210</v>
      </c>
      <c r="I78" s="165"/>
      <c r="J78" s="62">
        <f t="shared" si="15"/>
        <v>0</v>
      </c>
      <c r="K78" s="63" t="str">
        <f t="shared" si="16"/>
        <v xml:space="preserve"> </v>
      </c>
      <c r="L78" s="94"/>
      <c r="M78" s="133"/>
      <c r="N78" s="65"/>
      <c r="O78" s="95"/>
      <c r="P78" s="95"/>
      <c r="Q78" s="67"/>
      <c r="R78" s="65"/>
      <c r="S78" s="68"/>
      <c r="T78" s="39"/>
    </row>
    <row r="79" spans="1:20" ht="42.75" customHeight="1" x14ac:dyDescent="0.35">
      <c r="A79" s="33"/>
      <c r="B79" s="55">
        <v>73</v>
      </c>
      <c r="C79" s="56" t="s">
        <v>160</v>
      </c>
      <c r="D79" s="57">
        <v>4</v>
      </c>
      <c r="E79" s="58" t="s">
        <v>27</v>
      </c>
      <c r="F79" s="59" t="s">
        <v>161</v>
      </c>
      <c r="G79" s="60">
        <f t="shared" si="14"/>
        <v>440</v>
      </c>
      <c r="H79" s="1">
        <v>110</v>
      </c>
      <c r="I79" s="165"/>
      <c r="J79" s="62">
        <f t="shared" ref="J79:J81" si="17">D79*I79</f>
        <v>0</v>
      </c>
      <c r="K79" s="63" t="str">
        <f t="shared" ref="K79:K81" si="18">IF(ISNUMBER(I79), IF(I79&gt;H79,"NEVYHOVUJE","VYHOVUJE")," ")</f>
        <v xml:space="preserve"> </v>
      </c>
      <c r="L79" s="94"/>
      <c r="M79" s="133"/>
      <c r="N79" s="65"/>
      <c r="O79" s="95"/>
      <c r="P79" s="95"/>
      <c r="Q79" s="67"/>
      <c r="R79" s="65"/>
      <c r="S79" s="68"/>
      <c r="T79" s="39"/>
    </row>
    <row r="80" spans="1:20" ht="21.75" customHeight="1" x14ac:dyDescent="0.35">
      <c r="A80" s="33"/>
      <c r="B80" s="55">
        <v>74</v>
      </c>
      <c r="C80" s="56" t="s">
        <v>162</v>
      </c>
      <c r="D80" s="57">
        <v>2</v>
      </c>
      <c r="E80" s="58" t="s">
        <v>27</v>
      </c>
      <c r="F80" s="59" t="s">
        <v>112</v>
      </c>
      <c r="G80" s="60">
        <f t="shared" si="14"/>
        <v>60</v>
      </c>
      <c r="H80" s="1">
        <v>30</v>
      </c>
      <c r="I80" s="165"/>
      <c r="J80" s="62">
        <f t="shared" si="17"/>
        <v>0</v>
      </c>
      <c r="K80" s="63" t="str">
        <f t="shared" si="18"/>
        <v xml:space="preserve"> </v>
      </c>
      <c r="L80" s="94"/>
      <c r="M80" s="133"/>
      <c r="N80" s="65"/>
      <c r="O80" s="95"/>
      <c r="P80" s="95"/>
      <c r="Q80" s="67"/>
      <c r="R80" s="65"/>
      <c r="S80" s="68"/>
      <c r="T80" s="39"/>
    </row>
    <row r="81" spans="1:20" ht="21.75" customHeight="1" thickBot="1" x14ac:dyDescent="0.4">
      <c r="A81" s="33"/>
      <c r="B81" s="134">
        <v>75</v>
      </c>
      <c r="C81" s="135" t="s">
        <v>163</v>
      </c>
      <c r="D81" s="136">
        <v>2</v>
      </c>
      <c r="E81" s="137" t="s">
        <v>27</v>
      </c>
      <c r="F81" s="138" t="s">
        <v>114</v>
      </c>
      <c r="G81" s="139">
        <f t="shared" si="14"/>
        <v>70</v>
      </c>
      <c r="H81" s="5">
        <v>35</v>
      </c>
      <c r="I81" s="170"/>
      <c r="J81" s="140">
        <f t="shared" si="17"/>
        <v>0</v>
      </c>
      <c r="K81" s="141" t="str">
        <f t="shared" si="18"/>
        <v xml:space="preserve"> </v>
      </c>
      <c r="L81" s="142"/>
      <c r="M81" s="143"/>
      <c r="N81" s="144"/>
      <c r="O81" s="145"/>
      <c r="P81" s="145"/>
      <c r="Q81" s="146"/>
      <c r="R81" s="144"/>
      <c r="S81" s="147"/>
      <c r="T81" s="39"/>
    </row>
    <row r="82" spans="1:20" ht="15.5" thickTop="1" thickBot="1" x14ac:dyDescent="0.4">
      <c r="C82" s="13"/>
      <c r="D82" s="13"/>
      <c r="E82" s="13"/>
      <c r="F82" s="13"/>
      <c r="G82" s="13"/>
      <c r="J82" s="148"/>
    </row>
    <row r="83" spans="1:20" ht="60.75" customHeight="1" thickTop="1" thickBot="1" x14ac:dyDescent="0.4">
      <c r="B83" s="149" t="s">
        <v>7</v>
      </c>
      <c r="C83" s="149"/>
      <c r="D83" s="149"/>
      <c r="E83" s="149"/>
      <c r="F83" s="149"/>
      <c r="G83" s="150"/>
      <c r="H83" s="151" t="s">
        <v>8</v>
      </c>
      <c r="I83" s="152" t="s">
        <v>9</v>
      </c>
      <c r="J83" s="153"/>
      <c r="K83" s="154"/>
      <c r="L83" s="155"/>
      <c r="M83" s="155"/>
      <c r="N83" s="155"/>
      <c r="O83" s="155"/>
      <c r="P83" s="155"/>
      <c r="Q83" s="155"/>
      <c r="R83" s="30"/>
      <c r="S83" s="156"/>
    </row>
    <row r="84" spans="1:20" ht="33" customHeight="1" thickTop="1" thickBot="1" x14ac:dyDescent="0.4">
      <c r="B84" s="157" t="s">
        <v>23</v>
      </c>
      <c r="C84" s="157"/>
      <c r="D84" s="157"/>
      <c r="E84" s="157"/>
      <c r="F84" s="157"/>
      <c r="G84" s="158"/>
      <c r="H84" s="159">
        <f>SUM(G7:G81)</f>
        <v>56443</v>
      </c>
      <c r="I84" s="160">
        <f>SUM(J7:J81)</f>
        <v>0</v>
      </c>
      <c r="J84" s="161"/>
      <c r="K84" s="162"/>
      <c r="L84" s="155"/>
      <c r="M84" s="155"/>
      <c r="N84" s="155"/>
      <c r="O84" s="155"/>
      <c r="P84" s="155"/>
      <c r="Q84" s="155"/>
    </row>
    <row r="85" spans="1:20" ht="14.25" customHeight="1" thickTop="1" x14ac:dyDescent="0.35"/>
    <row r="86" spans="1:20" ht="14.25" customHeight="1" x14ac:dyDescent="0.35"/>
    <row r="87" spans="1:20" ht="14.25" customHeight="1" x14ac:dyDescent="0.35"/>
    <row r="88" spans="1:20" ht="14.25" customHeight="1" x14ac:dyDescent="0.35"/>
    <row r="89" spans="1:20" ht="14.25" customHeight="1" x14ac:dyDescent="0.35"/>
    <row r="90" spans="1:20" ht="14.25" customHeight="1" x14ac:dyDescent="0.35"/>
    <row r="91" spans="1:20" ht="14.25" customHeight="1" x14ac:dyDescent="0.35"/>
    <row r="92" spans="1:20" ht="14.25" customHeight="1" x14ac:dyDescent="0.35"/>
    <row r="93" spans="1:20" ht="14.25" customHeight="1" x14ac:dyDescent="0.35"/>
    <row r="94" spans="1:20" ht="14.25" customHeight="1" x14ac:dyDescent="0.35"/>
    <row r="95" spans="1:20" ht="14.25" customHeight="1" x14ac:dyDescent="0.35"/>
    <row r="96" spans="1:20"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sheetData>
  <sheetProtection algorithmName="SHA-512" hashValue="aSoVoxas8p4TmS9medj1fNX+ULEKFRH85u/R7n/QW0ga5GVj9V0HZvxqYDrUY9xs9Y+j7Nz7pDCb7jfY8exT7Q==" saltValue="/yq2L8J6Fg2A/UNsadZH2g==" spinCount="100000" sheet="1" objects="1" scenarios="1"/>
  <mergeCells count="40">
    <mergeCell ref="B84:F84"/>
    <mergeCell ref="I84:K84"/>
    <mergeCell ref="B83:F83"/>
    <mergeCell ref="B1:D1"/>
    <mergeCell ref="I83:K83"/>
    <mergeCell ref="B3:C4"/>
    <mergeCell ref="D3:E4"/>
    <mergeCell ref="F3:F4"/>
    <mergeCell ref="S7:S22"/>
    <mergeCell ref="S23:S25"/>
    <mergeCell ref="R7:R22"/>
    <mergeCell ref="Q7:Q22"/>
    <mergeCell ref="P7:P22"/>
    <mergeCell ref="O7:O22"/>
    <mergeCell ref="N7:N22"/>
    <mergeCell ref="M7:M22"/>
    <mergeCell ref="L7:L22"/>
    <mergeCell ref="L23:L25"/>
    <mergeCell ref="M23:M25"/>
    <mergeCell ref="N23:N25"/>
    <mergeCell ref="O23:O25"/>
    <mergeCell ref="P23:P25"/>
    <mergeCell ref="Q23:Q25"/>
    <mergeCell ref="R23:R25"/>
    <mergeCell ref="S26:S55"/>
    <mergeCell ref="Q26:Q55"/>
    <mergeCell ref="R26:R55"/>
    <mergeCell ref="P26:P55"/>
    <mergeCell ref="O26:O55"/>
    <mergeCell ref="N26:N55"/>
    <mergeCell ref="M26:M55"/>
    <mergeCell ref="L26:L55"/>
    <mergeCell ref="L56:L81"/>
    <mergeCell ref="M56:M81"/>
    <mergeCell ref="N56:N81"/>
    <mergeCell ref="O56:O81"/>
    <mergeCell ref="P56:P81"/>
    <mergeCell ref="Q56:Q81"/>
    <mergeCell ref="R56:R81"/>
    <mergeCell ref="S56:S81"/>
  </mergeCells>
  <conditionalFormatting sqref="B7:B81">
    <cfRule type="containsBlanks" dxfId="13" priority="89">
      <formula>LEN(TRIM(B7))=0</formula>
    </cfRule>
  </conditionalFormatting>
  <conditionalFormatting sqref="B7:B81">
    <cfRule type="cellIs" dxfId="12" priority="83" operator="greaterThanOrEqual">
      <formula>1</formula>
    </cfRule>
  </conditionalFormatting>
  <conditionalFormatting sqref="K7:K81">
    <cfRule type="cellIs" dxfId="11" priority="80" operator="equal">
      <formula>"VYHOVUJE"</formula>
    </cfRule>
  </conditionalFormatting>
  <conditionalFormatting sqref="K7:K81">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81">
    <cfRule type="containsBlanks" dxfId="6" priority="47">
      <formula>LEN(TRIM(I8))=0</formula>
    </cfRule>
  </conditionalFormatting>
  <conditionalFormatting sqref="I8:I81">
    <cfRule type="notContainsBlanks" dxfId="5" priority="46">
      <formula>LEN(TRIM(I8))&gt;0</formula>
    </cfRule>
  </conditionalFormatting>
  <conditionalFormatting sqref="I8:I81">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81">
    <cfRule type="containsBlanks" dxfId="0" priority="4">
      <formula>LEN(TRIM(D38))=0</formula>
    </cfRule>
  </conditionalFormatting>
  <dataValidations disablePrompts="1" count="1">
    <dataValidation type="list" showInputMessage="1" showErrorMessage="1" sqref="E7:E81"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2022-08-29T07:19:52Z</cp:lastPrinted>
  <dcterms:created xsi:type="dcterms:W3CDTF">2014-03-05T12:43:32Z</dcterms:created>
  <dcterms:modified xsi:type="dcterms:W3CDTF">2022-08-29T07:22:48Z</dcterms:modified>
</cp:coreProperties>
</file>