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technika'!$B$1:$V$22</definedName>
  </definedNames>
  <calcPr calcId="191029"/>
</workbook>
</file>

<file path=xl/sharedStrings.xml><?xml version="1.0" encoding="utf-8"?>
<sst xmlns="http://schemas.openxmlformats.org/spreadsheetml/2006/main" count="103" uniqueCount="71">
  <si>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</si>
  <si>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</si>
  <si>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</si>
  <si>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</si>
  <si>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</si>
  <si>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</si>
  <si>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</si>
  <si>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</si>
  <si>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</si>
  <si>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</si>
  <si>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</si>
  <si>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</si>
  <si>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30237000-9 - Součásti, příslušenství a doplňky pro počítače </t>
  </si>
  <si>
    <t xml:space="preserve">30237200-1 - Počítačová příslušenství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</si>
  <si>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</si>
  <si>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</si>
  <si>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</si>
  <si>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</si>
  <si>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</si>
  <si>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</si>
  <si>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</si>
  <si>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</si>
  <si>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</si>
  <si>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</si>
  <si>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</si>
  <si>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</si>
  <si>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</si>
  <si>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</si>
  <si>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</si>
  <si>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</si>
  <si>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</si>
  <si>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</si>
  <si>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</si>
  <si>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</si>
  <si>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</si>
  <si>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087 - 2022 </t>
  </si>
  <si>
    <t>Samostatná faktura</t>
  </si>
  <si>
    <t>Ing. Jiří Basl, Ph.D.,
Tel.: 37763 4249, 
603 216 039</t>
  </si>
  <si>
    <t>Univerzitní 26, 
301 00 Plzeň,
Fakulta elektrotechnická - Katedra elektroniky a informačních technologií,
místnost EK 502</t>
  </si>
  <si>
    <t>Externí disk 2,5''</t>
  </si>
  <si>
    <t>Externí disk 2,5" o kapacitě min. 2TB.
Rozhraní USB 3.2 gen 1.
Kabel součástí balení.</t>
  </si>
  <si>
    <t>Optická bezdrátová myš</t>
  </si>
  <si>
    <t>USB flash disk 64GB</t>
  </si>
  <si>
    <t>USB flash disk 128GB</t>
  </si>
  <si>
    <t>Připojení technologií Bluetooth Smart a 2.4GHz, dosah min. 10 m. 
Rozlišení senzoru alespoň 1000DPI. 
Napájení: jedna baterie AA s životností min. 24 měsíců. 
Min. 7 tlačítek a rolovací kolečko. 
Podpora gest Windows. 
Tiché ovládání (kvalitní kluzná plocha, pogumované kolečko). 
SW pro ovládání více počítačů najednou.</t>
  </si>
  <si>
    <t>Bezdrátové připojení, dosah min. 10 m. 
Napájení: jedna baterie AA, životnost min. 1 rok. 
Min. 2 tlačítka a rolovací kolečko. 
Vhodné pro praváky i leváky. 
Vypínač.</t>
  </si>
  <si>
    <t>Kapacita min. 64GB. 
Rozhraní USB 3.0, zpětně kompatibilní s USB 2.0. 
Výsuvný konektor bez krytky. 
Zápis alespoň 25MB/s, čtení alespoň 40MB/s.</t>
  </si>
  <si>
    <t>Kapacita min. 128GB. 
Rozhraní USB 3.0, zpětně kompatibilní s USB 2.0. 
Výsuvný konektor bez krytky.</t>
  </si>
  <si>
    <t xml:space="preserve">32GB DDR4 paměti </t>
  </si>
  <si>
    <t>Batoh na notebook</t>
  </si>
  <si>
    <t>USB 3.0 prodlužovací kabel</t>
  </si>
  <si>
    <t>USB 2.0 propojovací kabel</t>
  </si>
  <si>
    <t>Král, UN508</t>
  </si>
  <si>
    <t>Bouček, UN508</t>
  </si>
  <si>
    <t xml:space="preserve">30231310-3 - Ploché monitory
</t>
  </si>
  <si>
    <t>Matoušek, UN503</t>
  </si>
  <si>
    <t>TZ ič. 248034
Kost, UN507</t>
  </si>
  <si>
    <t xml:space="preserve">30237000-9 - Součásti, příslušenství a doplňky pro počítače 
</t>
  </si>
  <si>
    <t xml:space="preserve">32572000-3 - Komunikační kabely
</t>
  </si>
  <si>
    <t>Ing. Miroslav Flídr, Ph.D.,
Tel.: 37763 2559</t>
  </si>
  <si>
    <t>Technická 8, 
301 00 Plzeň,
Fakulta aplikovaných věd - Nové technologie pro informační společnost (NTIS),
místnost UN 508</t>
  </si>
  <si>
    <t>Monitor 27" 4K</t>
  </si>
  <si>
    <t>Min. 32GB DDR4, min. 2666MHz paměti kompatibilní s PC HP EliteDesk 800 G5 TWR.</t>
  </si>
  <si>
    <t>Polstrované přihrádky pro notebook s úhlopříčkou maximálně 15,6" a tablet s maximální úhlopříčkou 10,1".
Nastavitelné ramenní popruhy pro nošení na zádech.
Odnímatelný ramenní popruh.
Popruhy na ruční nošení na delší i kratší straně.
Objem minimálně 12l.
Možnost připojení k rukojeti cestovního zavazadla.
Preferuje se šedá barva.
Materiál nylon.</t>
  </si>
  <si>
    <t>Datový prodlužovací kabel délky minimálně 2 m.
Konektory samec USB-TypeA (USB 3.2 Gen1), samice USB-TypeA (USB 3.2 gen1).
Rovné konektory.</t>
  </si>
  <si>
    <t>Datový prodlužovací kabel délky minimálně 2 m.
Konektory samec USB-TypeA (USB 2.0), samice USB-TypeB (USB 2.0).
Rovné konektory.</t>
  </si>
  <si>
    <t>LED Monitor 35"</t>
  </si>
  <si>
    <r>
      <t xml:space="preserve">Úhlopříčka 27", LCD panel.
Rozlišení min. UHD 3840 x 2160.
Formát obrazu 16:10 nebo 16:9.
Pozorovací úhly min. 178°.
Technologie obrazovky IPS nebo PVA a deriváty.
Antireflexní nebo matný povrch.
Barevná hloubka min. 10 bit.
Flicker-free. Filtr modrého světla.
Minimálně 1x digitální rozhraní DisplayPort a min. 1x rozhraní  HDMI.
Včetně DisplayPort kabelu s min. délkou 1,8 m.
Pivot.
Možnost montáže na VESA držák. 
Zabudovaný USB hub s minimálně 2x USB 3.2 gen1 porty.
Minimálně 1x USB Type-C port.
Funkce Power Delivery.
Odezva maximálně 4ms.
Jas minimálně 350cd/m2.
Kontrast min. 1000:1.
</t>
    </r>
    <r>
      <rPr>
        <sz val="11"/>
        <rFont val="Calibri"/>
        <family val="2"/>
        <scheme val="minor"/>
      </rPr>
      <t>Třída energetické účinnosti v rozpětí A až G.</t>
    </r>
  </si>
  <si>
    <r>
      <t xml:space="preserve">Čtečka e-knih s technologií elektronického papíru.
Úhlopříčka 13,3", dotykový displej s nasvícením s rozlišením min. 1650 x 2200, min. 16 stupňů šedi.
Pamět minimálně 4GB.
Interní úložiště minimálně 64GB.
Rozhraní USB-C (podpora OTG) a HDMI.
</t>
    </r>
    <r>
      <rPr>
        <sz val="11"/>
        <rFont val="Calibri"/>
        <family val="2"/>
        <scheme val="minor"/>
      </rPr>
      <t>Podpora WiFi (2,4 a 5GHz) a Bluetooth 5.0.
OS Android ve verzi min. 10 - z důvodu kompatibility se stávajícím zařízením na ZČU.</t>
    </r>
    <r>
      <rPr>
        <sz val="11"/>
        <color theme="1"/>
        <rFont val="Calibri"/>
        <family val="2"/>
        <scheme val="minor"/>
      </rPr>
      <t xml:space="preserve">
Podpora stylusů WACOM.
Kapacita baterie min. 4300mAh.
Podpora formátů min.: PDF, MOBI, EPUB, DOC, FB2, HTML, TXT, RTF, PDB.
Barva se preferuje černá.
</t>
    </r>
    <r>
      <rPr>
        <b/>
        <sz val="11"/>
        <color theme="1"/>
        <rFont val="Calibri"/>
        <family val="2"/>
        <scheme val="minor"/>
      </rPr>
      <t xml:space="preserve">Včetně příslušenství: </t>
    </r>
    <r>
      <rPr>
        <sz val="11"/>
        <color theme="1"/>
        <rFont val="Calibri"/>
        <family val="2"/>
        <scheme val="minor"/>
      </rPr>
      <t xml:space="preserve">
stylus s min. 4096 stupni citlivosti na tlak, 
ochranný obal s magnetickým zavíráním a funkcí autosleep, výřez pro spouštěcí tlačítko, možnost složit do stojánku,
stojan s odolnou hliníkovou konstrukcí s klouben a držákem pro čtečky/tablety.</t>
    </r>
  </si>
  <si>
    <t>Čtečka e-knihy 13,3" včetně příslušenství</t>
  </si>
  <si>
    <r>
      <rPr>
        <sz val="11"/>
        <rFont val="Calibri"/>
        <family val="2"/>
        <scheme val="minor"/>
      </rPr>
      <t>Úhlopříčka 35", zakřivný panel.
Rozlišení min. UWQHD 3440 x 14</t>
    </r>
    <r>
      <rPr>
        <sz val="11"/>
        <color theme="1"/>
        <rFont val="Calibri"/>
        <family val="2"/>
        <scheme val="minor"/>
      </rPr>
      <t>40.
Formát obrazu 21:9.
Pozorovací úhly min. 178° H/V.
Technologie obrazovky IPS nebo VA a deriváty.
Minimální fekvence panelu 100Hz.
Antireflexní nebo matný povrch.
Barevná hloubka min.</t>
    </r>
    <r>
      <rPr>
        <sz val="11"/>
        <color rgb="FFFF0000"/>
        <rFont val="Calibri"/>
        <family val="2"/>
        <scheme val="minor"/>
      </rPr>
      <t xml:space="preserve"> 8</t>
    </r>
    <r>
      <rPr>
        <sz val="11"/>
        <color theme="1"/>
        <rFont val="Calibri"/>
        <family val="2"/>
        <scheme val="minor"/>
      </rPr>
      <t xml:space="preserve"> bit. </t>
    </r>
    <r>
      <rPr>
        <sz val="11"/>
        <color rgb="FFFF0000"/>
        <rFont val="Calibri"/>
        <family val="2"/>
        <scheme val="minor"/>
      </rPr>
      <t xml:space="preserve">Podpora alespoň standardu HDR10. </t>
    </r>
    <r>
      <rPr>
        <sz val="11"/>
        <color theme="1"/>
        <rFont val="Calibri"/>
        <family val="2"/>
        <scheme val="minor"/>
      </rPr>
      <t xml:space="preserve">
Podpora flicker-free a freesync. Filtr modrého světla.
Minimálně 1x digitální rozhraní DisplayPort a min. 1x rozhraní  HDMI.
Včetně DisplayPort kabelu s min. délkou 1,8 m.
Možnost montáže na VESA držák. 
Zabudovaný USB hub s minimálně 2x USB 3.2 gen1 porty.
Minimálně 1x USB Type-C port.
Funkce Power Delivery.
Odezva maximálně 5ms.
Jas minimálně 300cd/m2.
Kontrast min. 1500:1.
</t>
    </r>
    <r>
      <rPr>
        <sz val="11"/>
        <rFont val="Calibri"/>
        <family val="2"/>
        <scheme val="minor"/>
      </rPr>
      <t>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</si>
</sst>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zoomScale="48" zoomScaleNormal="48" workbookViewId="0" topLeftCell="A1">
      <selection activeCell="R7" sqref="R7:R1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16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28.28125" style="5" hidden="1" customWidth="1"/>
    <col min="12" max="12" width="31.28125" style="5" customWidth="1"/>
    <col min="13" max="13" width="26.00390625" style="5" customWidth="1"/>
    <col min="14" max="14" width="43.71093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135" t="s">
        <v>35</v>
      </c>
      <c r="C1" s="136"/>
      <c r="D1" s="136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111"/>
      <c r="E3" s="111"/>
      <c r="F3" s="11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11"/>
      <c r="E4" s="111"/>
      <c r="F4" s="111"/>
      <c r="G4" s="111"/>
      <c r="H4" s="11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37" t="s">
        <v>2</v>
      </c>
      <c r="H5" s="138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34</v>
      </c>
      <c r="L6" s="41" t="s">
        <v>20</v>
      </c>
      <c r="M6" s="42" t="s">
        <v>21</v>
      </c>
      <c r="N6" s="41" t="s">
        <v>22</v>
      </c>
      <c r="O6" s="39" t="s">
        <v>32</v>
      </c>
      <c r="P6" s="41" t="s">
        <v>23</v>
      </c>
      <c r="Q6" s="39" t="s">
        <v>5</v>
      </c>
      <c r="R6" s="43" t="s">
        <v>6</v>
      </c>
      <c r="S6" s="110" t="s">
        <v>7</v>
      </c>
      <c r="T6" s="110" t="s">
        <v>8</v>
      </c>
      <c r="U6" s="41" t="s">
        <v>24</v>
      </c>
      <c r="V6" s="41" t="s">
        <v>25</v>
      </c>
    </row>
    <row r="7" spans="1:22" ht="111.75" customHeight="1" thickBot="1" thickTop="1">
      <c r="A7" s="20"/>
      <c r="B7" s="58">
        <v>1</v>
      </c>
      <c r="C7" s="59" t="s">
        <v>39</v>
      </c>
      <c r="D7" s="60">
        <v>1</v>
      </c>
      <c r="E7" s="61" t="s">
        <v>27</v>
      </c>
      <c r="F7" s="73" t="s">
        <v>40</v>
      </c>
      <c r="G7" s="113"/>
      <c r="H7" s="62" t="s">
        <v>33</v>
      </c>
      <c r="I7" s="63" t="s">
        <v>36</v>
      </c>
      <c r="J7" s="64" t="s">
        <v>33</v>
      </c>
      <c r="K7" s="65"/>
      <c r="L7" s="66"/>
      <c r="M7" s="72" t="s">
        <v>37</v>
      </c>
      <c r="N7" s="72" t="s">
        <v>38</v>
      </c>
      <c r="O7" s="67">
        <v>21</v>
      </c>
      <c r="P7" s="68">
        <f aca="true" t="shared" si="0" ref="P7:P18">D7*Q7</f>
        <v>1592</v>
      </c>
      <c r="Q7" s="69">
        <v>1592</v>
      </c>
      <c r="R7" s="118"/>
      <c r="S7" s="70">
        <f aca="true" t="shared" si="1" ref="S7:S18">D7*R7</f>
        <v>0</v>
      </c>
      <c r="T7" s="71" t="str">
        <f aca="true" t="shared" si="2" ref="T7">IF(ISNUMBER(R7),IF(R7&gt;Q7,"NEVYHOVUJE","VYHOVUJE")," ")</f>
        <v xml:space="preserve"> </v>
      </c>
      <c r="U7" s="65"/>
      <c r="V7" s="61" t="s">
        <v>12</v>
      </c>
    </row>
    <row r="8" spans="1:22" ht="133.5" customHeight="1">
      <c r="A8" s="20"/>
      <c r="B8" s="74">
        <v>2</v>
      </c>
      <c r="C8" s="75" t="s">
        <v>41</v>
      </c>
      <c r="D8" s="76">
        <v>2</v>
      </c>
      <c r="E8" s="77" t="s">
        <v>27</v>
      </c>
      <c r="F8" s="92" t="s">
        <v>44</v>
      </c>
      <c r="G8" s="114"/>
      <c r="H8" s="78" t="s">
        <v>33</v>
      </c>
      <c r="I8" s="139" t="s">
        <v>36</v>
      </c>
      <c r="J8" s="139" t="s">
        <v>33</v>
      </c>
      <c r="K8" s="142"/>
      <c r="L8" s="126"/>
      <c r="M8" s="129" t="s">
        <v>37</v>
      </c>
      <c r="N8" s="129" t="s">
        <v>38</v>
      </c>
      <c r="O8" s="132">
        <v>21</v>
      </c>
      <c r="P8" s="79">
        <f t="shared" si="0"/>
        <v>1730</v>
      </c>
      <c r="Q8" s="80">
        <v>865</v>
      </c>
      <c r="R8" s="119"/>
      <c r="S8" s="81">
        <f t="shared" si="1"/>
        <v>0</v>
      </c>
      <c r="T8" s="82" t="str">
        <f aca="true" t="shared" si="3" ref="T8:T11">IF(ISNUMBER(R8),IF(R8&gt;Q8,"NEVYHOVUJE","VYHOVUJE")," ")</f>
        <v xml:space="preserve"> </v>
      </c>
      <c r="U8" s="142"/>
      <c r="V8" s="77" t="s">
        <v>14</v>
      </c>
    </row>
    <row r="9" spans="1:22" ht="108" customHeight="1">
      <c r="A9" s="20"/>
      <c r="B9" s="48">
        <v>3</v>
      </c>
      <c r="C9" s="49" t="s">
        <v>41</v>
      </c>
      <c r="D9" s="50">
        <v>5</v>
      </c>
      <c r="E9" s="51" t="s">
        <v>27</v>
      </c>
      <c r="F9" s="93" t="s">
        <v>45</v>
      </c>
      <c r="G9" s="115"/>
      <c r="H9" s="52" t="s">
        <v>33</v>
      </c>
      <c r="I9" s="140"/>
      <c r="J9" s="140"/>
      <c r="K9" s="143"/>
      <c r="L9" s="127"/>
      <c r="M9" s="145"/>
      <c r="N9" s="145"/>
      <c r="O9" s="133"/>
      <c r="P9" s="53">
        <f t="shared" si="0"/>
        <v>1015</v>
      </c>
      <c r="Q9" s="54">
        <v>203</v>
      </c>
      <c r="R9" s="120"/>
      <c r="S9" s="55">
        <f t="shared" si="1"/>
        <v>0</v>
      </c>
      <c r="T9" s="56" t="str">
        <f t="shared" si="3"/>
        <v xml:space="preserve"> </v>
      </c>
      <c r="U9" s="143"/>
      <c r="V9" s="51" t="s">
        <v>14</v>
      </c>
    </row>
    <row r="10" spans="1:22" ht="101.25" customHeight="1">
      <c r="A10" s="20"/>
      <c r="B10" s="48">
        <v>4</v>
      </c>
      <c r="C10" s="49" t="s">
        <v>42</v>
      </c>
      <c r="D10" s="50">
        <v>5</v>
      </c>
      <c r="E10" s="51" t="s">
        <v>27</v>
      </c>
      <c r="F10" s="93" t="s">
        <v>46</v>
      </c>
      <c r="G10" s="115"/>
      <c r="H10" s="52" t="s">
        <v>33</v>
      </c>
      <c r="I10" s="140"/>
      <c r="J10" s="140"/>
      <c r="K10" s="143"/>
      <c r="L10" s="127"/>
      <c r="M10" s="145"/>
      <c r="N10" s="145"/>
      <c r="O10" s="133"/>
      <c r="P10" s="53">
        <f t="shared" si="0"/>
        <v>1085</v>
      </c>
      <c r="Q10" s="54">
        <v>217</v>
      </c>
      <c r="R10" s="120"/>
      <c r="S10" s="55">
        <f t="shared" si="1"/>
        <v>0</v>
      </c>
      <c r="T10" s="56" t="str">
        <f t="shared" si="3"/>
        <v xml:space="preserve"> </v>
      </c>
      <c r="U10" s="143"/>
      <c r="V10" s="51" t="s">
        <v>13</v>
      </c>
    </row>
    <row r="11" spans="1:22" ht="82.5" customHeight="1" thickBot="1">
      <c r="A11" s="20"/>
      <c r="B11" s="83">
        <v>5</v>
      </c>
      <c r="C11" s="84" t="s">
        <v>43</v>
      </c>
      <c r="D11" s="85">
        <v>5</v>
      </c>
      <c r="E11" s="86" t="s">
        <v>27</v>
      </c>
      <c r="F11" s="94" t="s">
        <v>47</v>
      </c>
      <c r="G11" s="116"/>
      <c r="H11" s="87" t="s">
        <v>33</v>
      </c>
      <c r="I11" s="141"/>
      <c r="J11" s="141"/>
      <c r="K11" s="144"/>
      <c r="L11" s="148"/>
      <c r="M11" s="146"/>
      <c r="N11" s="146"/>
      <c r="O11" s="147"/>
      <c r="P11" s="88">
        <f t="shared" si="0"/>
        <v>1600</v>
      </c>
      <c r="Q11" s="89">
        <v>320</v>
      </c>
      <c r="R11" s="121"/>
      <c r="S11" s="90">
        <f t="shared" si="1"/>
        <v>0</v>
      </c>
      <c r="T11" s="91" t="str">
        <f t="shared" si="3"/>
        <v xml:space="preserve"> </v>
      </c>
      <c r="U11" s="144"/>
      <c r="V11" s="86" t="s">
        <v>13</v>
      </c>
    </row>
    <row r="12" spans="1:22" ht="280.5" customHeight="1">
      <c r="A12" s="20"/>
      <c r="B12" s="74">
        <v>6</v>
      </c>
      <c r="C12" s="75" t="s">
        <v>69</v>
      </c>
      <c r="D12" s="76">
        <v>1</v>
      </c>
      <c r="E12" s="77" t="s">
        <v>27</v>
      </c>
      <c r="F12" s="96" t="s">
        <v>68</v>
      </c>
      <c r="G12" s="114"/>
      <c r="H12" s="78" t="s">
        <v>33</v>
      </c>
      <c r="I12" s="139" t="s">
        <v>36</v>
      </c>
      <c r="J12" s="139" t="s">
        <v>33</v>
      </c>
      <c r="K12" s="142"/>
      <c r="L12" s="126"/>
      <c r="M12" s="129" t="s">
        <v>59</v>
      </c>
      <c r="N12" s="129" t="s">
        <v>60</v>
      </c>
      <c r="O12" s="132">
        <v>21</v>
      </c>
      <c r="P12" s="79">
        <f t="shared" si="0"/>
        <v>19000</v>
      </c>
      <c r="Q12" s="80">
        <v>19000</v>
      </c>
      <c r="R12" s="119"/>
      <c r="S12" s="81">
        <f t="shared" si="1"/>
        <v>0</v>
      </c>
      <c r="T12" s="82" t="str">
        <f aca="true" t="shared" si="4" ref="T12:T17">IF(ISNUMBER(R12),IF(R12&gt;Q12,"NEVYHOVUJE","VYHOVUJE")," ")</f>
        <v xml:space="preserve"> </v>
      </c>
      <c r="U12" s="108" t="s">
        <v>52</v>
      </c>
      <c r="V12" s="77" t="s">
        <v>11</v>
      </c>
    </row>
    <row r="13" spans="1:22" ht="330" customHeight="1">
      <c r="A13" s="20"/>
      <c r="B13" s="107">
        <v>7</v>
      </c>
      <c r="C13" s="49" t="s">
        <v>66</v>
      </c>
      <c r="D13" s="50">
        <v>1</v>
      </c>
      <c r="E13" s="51" t="s">
        <v>27</v>
      </c>
      <c r="F13" s="112" t="s">
        <v>70</v>
      </c>
      <c r="G13" s="115"/>
      <c r="H13" s="115"/>
      <c r="I13" s="140"/>
      <c r="J13" s="140"/>
      <c r="K13" s="143"/>
      <c r="L13" s="127"/>
      <c r="M13" s="130"/>
      <c r="N13" s="130"/>
      <c r="O13" s="133"/>
      <c r="P13" s="53">
        <f t="shared" si="0"/>
        <v>10500</v>
      </c>
      <c r="Q13" s="54">
        <v>10500</v>
      </c>
      <c r="R13" s="120"/>
      <c r="S13" s="55">
        <f t="shared" si="1"/>
        <v>0</v>
      </c>
      <c r="T13" s="56" t="str">
        <f t="shared" si="4"/>
        <v xml:space="preserve"> </v>
      </c>
      <c r="U13" s="57" t="s">
        <v>53</v>
      </c>
      <c r="V13" s="123" t="s">
        <v>54</v>
      </c>
    </row>
    <row r="14" spans="1:22" ht="324" customHeight="1">
      <c r="A14" s="20"/>
      <c r="B14" s="48">
        <v>8</v>
      </c>
      <c r="C14" s="49" t="s">
        <v>61</v>
      </c>
      <c r="D14" s="50">
        <v>1</v>
      </c>
      <c r="E14" s="51" t="s">
        <v>27</v>
      </c>
      <c r="F14" s="95" t="s">
        <v>67</v>
      </c>
      <c r="G14" s="115"/>
      <c r="H14" s="115"/>
      <c r="I14" s="140"/>
      <c r="J14" s="140"/>
      <c r="K14" s="143"/>
      <c r="L14" s="127"/>
      <c r="M14" s="130"/>
      <c r="N14" s="130"/>
      <c r="O14" s="133"/>
      <c r="P14" s="53">
        <f t="shared" si="0"/>
        <v>9000</v>
      </c>
      <c r="Q14" s="54">
        <v>9000</v>
      </c>
      <c r="R14" s="120"/>
      <c r="S14" s="55">
        <f t="shared" si="1"/>
        <v>0</v>
      </c>
      <c r="T14" s="56" t="str">
        <f t="shared" si="4"/>
        <v xml:space="preserve"> </v>
      </c>
      <c r="U14" s="57" t="s">
        <v>55</v>
      </c>
      <c r="V14" s="124"/>
    </row>
    <row r="15" spans="1:22" ht="44.25" customHeight="1">
      <c r="A15" s="20"/>
      <c r="B15" s="48">
        <v>9</v>
      </c>
      <c r="C15" s="49" t="s">
        <v>48</v>
      </c>
      <c r="D15" s="50">
        <v>2</v>
      </c>
      <c r="E15" s="51" t="s">
        <v>27</v>
      </c>
      <c r="F15" s="93" t="s">
        <v>62</v>
      </c>
      <c r="G15" s="115"/>
      <c r="H15" s="52" t="s">
        <v>33</v>
      </c>
      <c r="I15" s="140"/>
      <c r="J15" s="140"/>
      <c r="K15" s="143"/>
      <c r="L15" s="127"/>
      <c r="M15" s="130"/>
      <c r="N15" s="130"/>
      <c r="O15" s="133"/>
      <c r="P15" s="53">
        <f t="shared" si="0"/>
        <v>8600</v>
      </c>
      <c r="Q15" s="54">
        <v>4300</v>
      </c>
      <c r="R15" s="120"/>
      <c r="S15" s="55">
        <f t="shared" si="1"/>
        <v>0</v>
      </c>
      <c r="T15" s="56" t="str">
        <f t="shared" si="4"/>
        <v xml:space="preserve"> </v>
      </c>
      <c r="U15" s="57" t="s">
        <v>56</v>
      </c>
      <c r="V15" s="123" t="s">
        <v>57</v>
      </c>
    </row>
    <row r="16" spans="1:22" ht="177.75" customHeight="1">
      <c r="A16" s="20"/>
      <c r="B16" s="48">
        <v>10</v>
      </c>
      <c r="C16" s="49" t="s">
        <v>49</v>
      </c>
      <c r="D16" s="50">
        <v>1</v>
      </c>
      <c r="E16" s="51" t="s">
        <v>27</v>
      </c>
      <c r="F16" s="93" t="s">
        <v>63</v>
      </c>
      <c r="G16" s="115"/>
      <c r="H16" s="52" t="s">
        <v>33</v>
      </c>
      <c r="I16" s="140"/>
      <c r="J16" s="140"/>
      <c r="K16" s="143"/>
      <c r="L16" s="127"/>
      <c r="M16" s="130"/>
      <c r="N16" s="130"/>
      <c r="O16" s="133"/>
      <c r="P16" s="53">
        <f t="shared" si="0"/>
        <v>750</v>
      </c>
      <c r="Q16" s="54">
        <v>750</v>
      </c>
      <c r="R16" s="120"/>
      <c r="S16" s="55">
        <f t="shared" si="1"/>
        <v>0</v>
      </c>
      <c r="T16" s="56" t="str">
        <f t="shared" si="4"/>
        <v xml:space="preserve"> </v>
      </c>
      <c r="U16" s="57" t="s">
        <v>53</v>
      </c>
      <c r="V16" s="124"/>
    </row>
    <row r="17" spans="1:22" ht="64.5" customHeight="1">
      <c r="A17" s="20"/>
      <c r="B17" s="48">
        <v>11</v>
      </c>
      <c r="C17" s="49" t="s">
        <v>50</v>
      </c>
      <c r="D17" s="50">
        <v>1</v>
      </c>
      <c r="E17" s="51" t="s">
        <v>27</v>
      </c>
      <c r="F17" s="93" t="s">
        <v>64</v>
      </c>
      <c r="G17" s="115"/>
      <c r="H17" s="52" t="s">
        <v>33</v>
      </c>
      <c r="I17" s="140"/>
      <c r="J17" s="140"/>
      <c r="K17" s="143"/>
      <c r="L17" s="127"/>
      <c r="M17" s="130"/>
      <c r="N17" s="130"/>
      <c r="O17" s="133"/>
      <c r="P17" s="53">
        <f t="shared" si="0"/>
        <v>170</v>
      </c>
      <c r="Q17" s="54">
        <v>170</v>
      </c>
      <c r="R17" s="120"/>
      <c r="S17" s="55">
        <f t="shared" si="1"/>
        <v>0</v>
      </c>
      <c r="T17" s="56" t="str">
        <f t="shared" si="4"/>
        <v xml:space="preserve"> </v>
      </c>
      <c r="U17" s="57"/>
      <c r="V17" s="123" t="s">
        <v>58</v>
      </c>
    </row>
    <row r="18" spans="1:22" ht="77.25" customHeight="1" thickBot="1">
      <c r="A18" s="20"/>
      <c r="B18" s="97">
        <v>12</v>
      </c>
      <c r="C18" s="98" t="s">
        <v>51</v>
      </c>
      <c r="D18" s="99">
        <v>20</v>
      </c>
      <c r="E18" s="100" t="s">
        <v>27</v>
      </c>
      <c r="F18" s="101" t="s">
        <v>65</v>
      </c>
      <c r="G18" s="117"/>
      <c r="H18" s="102" t="s">
        <v>33</v>
      </c>
      <c r="I18" s="149"/>
      <c r="J18" s="149"/>
      <c r="K18" s="150"/>
      <c r="L18" s="128"/>
      <c r="M18" s="131"/>
      <c r="N18" s="131"/>
      <c r="O18" s="134"/>
      <c r="P18" s="103">
        <f t="shared" si="0"/>
        <v>1000</v>
      </c>
      <c r="Q18" s="104">
        <v>50</v>
      </c>
      <c r="R18" s="122"/>
      <c r="S18" s="105">
        <f t="shared" si="1"/>
        <v>0</v>
      </c>
      <c r="T18" s="106" t="str">
        <f aca="true" t="shared" si="5" ref="T18">IF(ISNUMBER(R18),IF(R18&gt;Q18,"NEVYHOVUJE","VYHOVUJE")," ")</f>
        <v xml:space="preserve"> </v>
      </c>
      <c r="U18" s="109"/>
      <c r="V18" s="125"/>
    </row>
    <row r="19" spans="3:16" ht="17.45" customHeight="1" thickBot="1" thickTop="1">
      <c r="C19" s="5"/>
      <c r="D19" s="5"/>
      <c r="E19" s="5"/>
      <c r="F19" s="5"/>
      <c r="G19" s="33"/>
      <c r="H19" s="33"/>
      <c r="I19" s="5"/>
      <c r="J19" s="5"/>
      <c r="N19" s="5"/>
      <c r="O19" s="5"/>
      <c r="P19" s="5"/>
    </row>
    <row r="20" spans="2:22" ht="51.75" customHeight="1" thickBot="1" thickTop="1">
      <c r="B20" s="158" t="s">
        <v>31</v>
      </c>
      <c r="C20" s="158"/>
      <c r="D20" s="158"/>
      <c r="E20" s="158"/>
      <c r="F20" s="158"/>
      <c r="G20" s="158"/>
      <c r="H20" s="47"/>
      <c r="I20" s="47"/>
      <c r="J20" s="21"/>
      <c r="K20" s="21"/>
      <c r="L20" s="7"/>
      <c r="M20" s="7"/>
      <c r="N20" s="7"/>
      <c r="O20" s="22"/>
      <c r="P20" s="22"/>
      <c r="Q20" s="23" t="s">
        <v>9</v>
      </c>
      <c r="R20" s="155" t="s">
        <v>10</v>
      </c>
      <c r="S20" s="156"/>
      <c r="T20" s="157"/>
      <c r="U20" s="24"/>
      <c r="V20" s="25"/>
    </row>
    <row r="21" spans="2:20" ht="50.45" customHeight="1" thickBot="1" thickTop="1">
      <c r="B21" s="159" t="s">
        <v>29</v>
      </c>
      <c r="C21" s="159"/>
      <c r="D21" s="159"/>
      <c r="E21" s="159"/>
      <c r="F21" s="159"/>
      <c r="G21" s="159"/>
      <c r="H21" s="159"/>
      <c r="I21" s="26"/>
      <c r="L21" s="9"/>
      <c r="M21" s="9"/>
      <c r="N21" s="9"/>
      <c r="O21" s="27"/>
      <c r="P21" s="27"/>
      <c r="Q21" s="28">
        <f>SUM(P7:P18)</f>
        <v>56042</v>
      </c>
      <c r="R21" s="152">
        <f>SUM(S7:S18)</f>
        <v>0</v>
      </c>
      <c r="S21" s="153"/>
      <c r="T21" s="154"/>
    </row>
    <row r="22" spans="2:19" ht="15.75" thickTop="1">
      <c r="B22" s="151" t="s">
        <v>30</v>
      </c>
      <c r="C22" s="151"/>
      <c r="D22" s="151"/>
      <c r="E22" s="151"/>
      <c r="F22" s="151"/>
      <c r="G22" s="151"/>
      <c r="H22" s="11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5">
      <c r="B23" s="46"/>
      <c r="C23" s="46"/>
      <c r="D23" s="46"/>
      <c r="E23" s="46"/>
      <c r="F23" s="46"/>
      <c r="G23" s="111"/>
      <c r="H23" s="11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5">
      <c r="B24" s="46"/>
      <c r="C24" s="46"/>
      <c r="D24" s="46"/>
      <c r="E24" s="46"/>
      <c r="F24" s="46"/>
      <c r="G24" s="111"/>
      <c r="H24" s="11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46"/>
      <c r="C25" s="46"/>
      <c r="D25" s="46"/>
      <c r="E25" s="46"/>
      <c r="F25" s="46"/>
      <c r="G25" s="111"/>
      <c r="H25" s="11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111"/>
      <c r="H26" s="11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8:19" ht="19.9" customHeight="1">
      <c r="H27" s="3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111"/>
      <c r="H28" s="11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111"/>
      <c r="H29" s="11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111"/>
      <c r="H30" s="11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111"/>
      <c r="H31" s="11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111"/>
      <c r="H32" s="11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111"/>
      <c r="H33" s="11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111"/>
      <c r="H34" s="11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111"/>
      <c r="H35" s="11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111"/>
      <c r="H36" s="11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111"/>
      <c r="H37" s="11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111"/>
      <c r="H38" s="11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111"/>
      <c r="H39" s="11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111"/>
      <c r="H40" s="11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111"/>
      <c r="H41" s="11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111"/>
      <c r="H42" s="11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111"/>
      <c r="H43" s="11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111"/>
      <c r="H44" s="11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111"/>
      <c r="H45" s="11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111"/>
      <c r="H46" s="11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111"/>
      <c r="H47" s="11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111"/>
      <c r="H48" s="11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111"/>
      <c r="H49" s="11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111"/>
      <c r="H50" s="11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111"/>
      <c r="H51" s="11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111"/>
      <c r="H52" s="11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111"/>
      <c r="H53" s="11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111"/>
      <c r="H54" s="11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111"/>
      <c r="H55" s="11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111"/>
      <c r="H56" s="11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111"/>
      <c r="H57" s="11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111"/>
      <c r="H58" s="11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111"/>
      <c r="H59" s="11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111"/>
      <c r="H60" s="11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111"/>
      <c r="H61" s="11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111"/>
      <c r="H62" s="11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111"/>
      <c r="H63" s="11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111"/>
      <c r="H64" s="11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111"/>
      <c r="H65" s="11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111"/>
      <c r="H66" s="11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111"/>
      <c r="H67" s="11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111"/>
      <c r="H68" s="11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111"/>
      <c r="H69" s="11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111"/>
      <c r="H70" s="11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111"/>
      <c r="H71" s="11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111"/>
      <c r="H72" s="11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111"/>
      <c r="H73" s="11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111"/>
      <c r="H74" s="11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111"/>
      <c r="H75" s="11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111"/>
      <c r="H76" s="11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111"/>
      <c r="H77" s="11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111"/>
      <c r="H78" s="11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111"/>
      <c r="H79" s="11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111"/>
      <c r="H80" s="11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111"/>
      <c r="H81" s="11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111"/>
      <c r="H82" s="11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111"/>
      <c r="H83" s="11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111"/>
      <c r="H84" s="11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111"/>
      <c r="H85" s="11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111"/>
      <c r="H86" s="11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111"/>
      <c r="H87" s="11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111"/>
      <c r="H88" s="11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111"/>
      <c r="H89" s="11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111"/>
      <c r="H90" s="11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111"/>
      <c r="H91" s="11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111"/>
      <c r="H92" s="11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111"/>
      <c r="H93" s="11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111"/>
      <c r="H94" s="11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111"/>
      <c r="H95" s="11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111"/>
      <c r="H96" s="111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111"/>
      <c r="H97" s="111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111"/>
      <c r="H98" s="111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111"/>
      <c r="H99" s="111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11"/>
      <c r="H100" s="111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11"/>
      <c r="H101" s="111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11"/>
      <c r="H102" s="111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11"/>
      <c r="H103" s="111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11"/>
      <c r="H104" s="111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11"/>
      <c r="H105" s="111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11"/>
      <c r="H106" s="111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6" ht="19.9" customHeight="1">
      <c r="C107" s="21"/>
      <c r="D107" s="29"/>
      <c r="E107" s="21"/>
      <c r="F107" s="21"/>
      <c r="G107" s="111"/>
      <c r="H107" s="111"/>
      <c r="I107" s="11"/>
      <c r="J107" s="11"/>
      <c r="K107" s="11"/>
      <c r="L107" s="11"/>
      <c r="M107" s="11"/>
      <c r="N107" s="6"/>
      <c r="O107" s="6"/>
      <c r="P107" s="6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9.9" customHeight="1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</sheetData>
  <sheetProtection algorithmName="SHA-512" hashValue="5bKdrH37CLOboDkIcVM9UaZYSjWcfxE9bzDGkshveXNoMyg1doFBzosGK1XTKCGOxNz3c6qijkiC4rNBoqrOIg==" saltValue="rLAA3ZIokrXCa4ENPC5SBQ==" spinCount="100000" sheet="1" objects="1" scenarios="1"/>
  <mergeCells count="25">
    <mergeCell ref="I12:I18"/>
    <mergeCell ref="J12:J18"/>
    <mergeCell ref="K12:K18"/>
    <mergeCell ref="B22:G22"/>
    <mergeCell ref="R21:T21"/>
    <mergeCell ref="R20:T20"/>
    <mergeCell ref="B20:G20"/>
    <mergeCell ref="B21:H21"/>
    <mergeCell ref="M8:M11"/>
    <mergeCell ref="N8:N11"/>
    <mergeCell ref="O8:O11"/>
    <mergeCell ref="U8:U11"/>
    <mergeCell ref="L8:L11"/>
    <mergeCell ref="B1:D1"/>
    <mergeCell ref="G5:H5"/>
    <mergeCell ref="I8:I11"/>
    <mergeCell ref="J8:J11"/>
    <mergeCell ref="K8:K11"/>
    <mergeCell ref="V15:V16"/>
    <mergeCell ref="V17:V18"/>
    <mergeCell ref="V13:V14"/>
    <mergeCell ref="L12:L18"/>
    <mergeCell ref="N12:N18"/>
    <mergeCell ref="O12:O18"/>
    <mergeCell ref="M12:M18"/>
  </mergeCells>
  <conditionalFormatting sqref="D7:D18 B7:B18">
    <cfRule type="containsBlanks" priority="76" dxfId="7">
      <formula>LEN(TRIM(B7))=0</formula>
    </cfRule>
  </conditionalFormatting>
  <conditionalFormatting sqref="B7:B18">
    <cfRule type="cellIs" priority="73" dxfId="6" operator="greaterThanOrEqual">
      <formula>1</formula>
    </cfRule>
  </conditionalFormatting>
  <conditionalFormatting sqref="T7:T18">
    <cfRule type="cellIs" priority="60" dxfId="5" operator="equal">
      <formula>"VYHOVUJE"</formula>
    </cfRule>
  </conditionalFormatting>
  <conditionalFormatting sqref="T7:T18">
    <cfRule type="cellIs" priority="59" dxfId="4" operator="equal">
      <formula>"NEVYHOVUJE"</formula>
    </cfRule>
  </conditionalFormatting>
  <conditionalFormatting sqref="R7:R18 G7:H18">
    <cfRule type="containsBlanks" priority="53" dxfId="3">
      <formula>LEN(TRIM(G7))=0</formula>
    </cfRule>
  </conditionalFormatting>
  <conditionalFormatting sqref="R7:R18 G7:H18">
    <cfRule type="notContainsBlanks" priority="51" dxfId="2">
      <formula>LEN(TRIM(G7))&gt;0</formula>
    </cfRule>
  </conditionalFormatting>
  <conditionalFormatting sqref="R7:R18 G7:H18">
    <cfRule type="notContainsBlanks" priority="50" dxfId="1">
      <formula>LEN(TRIM(G7))&gt;0</formula>
    </cfRule>
  </conditionalFormatting>
  <conditionalFormatting sqref="G7:H18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8">
      <formula1>"ks,bal,sada,m,"</formula1>
    </dataValidation>
    <dataValidation type="list" allowBlank="1" showInputMessage="1" showErrorMessage="1" sqref="V17 V7:V13 V15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2022-05-27T04:59:57Z</cp:lastPrinted>
  <dcterms:created xsi:type="dcterms:W3CDTF">2014-03-05T12:43:32Z</dcterms:created>
  <dcterms:modified xsi:type="dcterms:W3CDTF">2022-08-22T06:47:43Z</dcterms:modified>
  <cp:category/>
  <cp:version/>
  <cp:contentType/>
  <cp:contentStatus/>
  <cp:revision>3</cp:revision>
</cp:coreProperties>
</file>