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225"/>
  </bookViews>
  <sheets>
    <sheet name="KP" sheetId="1" r:id="rId1"/>
  </sheets>
  <definedNames>
    <definedName name="_xlnm._FilterDatabase" localSheetId="0" hidden="1">KP!$A$6:$T$109</definedName>
    <definedName name="_xlnm.Print_Area" localSheetId="0">KP!$B$2:$S$112</definedName>
  </definedNames>
  <calcPr calcId="125725"/>
</workbook>
</file>

<file path=xl/calcChain.xml><?xml version="1.0" encoding="utf-8"?>
<calcChain xmlns="http://schemas.openxmlformats.org/spreadsheetml/2006/main">
  <c r="G105" i="1"/>
  <c r="G106"/>
  <c r="G107"/>
  <c r="G108"/>
  <c r="J105"/>
  <c r="K105"/>
  <c r="J106"/>
  <c r="K106"/>
  <c r="J107"/>
  <c r="K107"/>
  <c r="J108"/>
  <c r="K108"/>
  <c r="G102"/>
  <c r="G103"/>
  <c r="G104"/>
  <c r="J102"/>
  <c r="K102"/>
  <c r="J103"/>
  <c r="K103"/>
  <c r="J104"/>
  <c r="K104"/>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G78"/>
  <c r="G79"/>
  <c r="G80"/>
  <c r="G81"/>
  <c r="G82"/>
  <c r="G83"/>
  <c r="G84"/>
  <c r="G85"/>
  <c r="G86"/>
  <c r="G87"/>
  <c r="G88"/>
  <c r="G89"/>
  <c r="G90"/>
  <c r="G91"/>
  <c r="G92"/>
  <c r="G93"/>
  <c r="G94"/>
  <c r="G95"/>
  <c r="G96"/>
  <c r="G97"/>
  <c r="G98"/>
  <c r="G99"/>
  <c r="G100"/>
  <c r="G101"/>
  <c r="J41"/>
  <c r="K47"/>
  <c r="K75"/>
  <c r="J77"/>
  <c r="J73"/>
  <c r="K73"/>
  <c r="J74"/>
  <c r="K74"/>
  <c r="J76"/>
  <c r="K76"/>
  <c r="K77"/>
  <c r="G73"/>
  <c r="G74"/>
  <c r="G75"/>
  <c r="G76"/>
  <c r="G77"/>
  <c r="J35"/>
  <c r="J36"/>
  <c r="J39"/>
  <c r="K40"/>
  <c r="K43"/>
  <c r="J44"/>
  <c r="J45"/>
  <c r="K46"/>
  <c r="K49"/>
  <c r="J50"/>
  <c r="K52"/>
  <c r="J53"/>
  <c r="K55"/>
  <c r="J56"/>
  <c r="K58"/>
  <c r="J59"/>
  <c r="K61"/>
  <c r="J62"/>
  <c r="K64"/>
  <c r="J65"/>
  <c r="K67"/>
  <c r="J68"/>
  <c r="K70"/>
  <c r="J71"/>
  <c r="K109"/>
  <c r="J40"/>
  <c r="J42"/>
  <c r="K42"/>
  <c r="J43"/>
  <c r="K44"/>
  <c r="K45"/>
  <c r="J46"/>
  <c r="J48"/>
  <c r="K48"/>
  <c r="J49"/>
  <c r="K50"/>
  <c r="J51"/>
  <c r="K51"/>
  <c r="J52"/>
  <c r="J54"/>
  <c r="K54"/>
  <c r="J55"/>
  <c r="K56"/>
  <c r="J57"/>
  <c r="K57"/>
  <c r="J58"/>
  <c r="J60"/>
  <c r="K60"/>
  <c r="J61"/>
  <c r="K62"/>
  <c r="J63"/>
  <c r="K63"/>
  <c r="J64"/>
  <c r="J66"/>
  <c r="K66"/>
  <c r="J67"/>
  <c r="K68"/>
  <c r="J69"/>
  <c r="K69"/>
  <c r="J70"/>
  <c r="J72"/>
  <c r="K72"/>
  <c r="J109"/>
  <c r="K39"/>
  <c r="J38"/>
  <c r="K38"/>
  <c r="J37"/>
  <c r="K37"/>
  <c r="J75" l="1"/>
  <c r="K36"/>
  <c r="K35"/>
  <c r="K71"/>
  <c r="K65"/>
  <c r="K59"/>
  <c r="K53"/>
  <c r="K41"/>
  <c r="J47"/>
  <c r="G35"/>
  <c r="G36"/>
  <c r="G37"/>
  <c r="G38"/>
  <c r="G39"/>
  <c r="G40"/>
  <c r="G41"/>
  <c r="G42"/>
  <c r="G43"/>
  <c r="G44"/>
  <c r="G45"/>
  <c r="G46"/>
  <c r="G47"/>
  <c r="G48"/>
  <c r="G49"/>
  <c r="G50"/>
  <c r="G51"/>
  <c r="G52"/>
  <c r="G53"/>
  <c r="G54"/>
  <c r="G55"/>
  <c r="G56"/>
  <c r="G57"/>
  <c r="G58"/>
  <c r="G59"/>
  <c r="G60"/>
  <c r="G61"/>
  <c r="G62"/>
  <c r="G63"/>
  <c r="G64"/>
  <c r="G65"/>
  <c r="G66"/>
  <c r="G67"/>
  <c r="G68"/>
  <c r="G69"/>
  <c r="G70"/>
  <c r="G71"/>
  <c r="G72"/>
  <c r="G109"/>
  <c r="J7"/>
  <c r="G12"/>
  <c r="G13"/>
  <c r="G14"/>
  <c r="G15"/>
  <c r="G16"/>
  <c r="G17"/>
  <c r="G18"/>
  <c r="G19"/>
  <c r="G20"/>
  <c r="G21"/>
  <c r="G22"/>
  <c r="G23"/>
  <c r="G24"/>
  <c r="G25"/>
  <c r="G26"/>
  <c r="G27"/>
  <c r="G28"/>
  <c r="G29"/>
  <c r="G30"/>
  <c r="G31"/>
  <c r="G32"/>
  <c r="G33"/>
  <c r="G34"/>
  <c r="G11" l="1"/>
  <c r="G10"/>
  <c r="G9"/>
  <c r="G8"/>
  <c r="G7"/>
  <c r="K34" l="1"/>
  <c r="J34"/>
  <c r="K33"/>
  <c r="J33"/>
  <c r="K32"/>
  <c r="J32"/>
  <c r="K31"/>
  <c r="J31"/>
  <c r="K30"/>
  <c r="J30"/>
  <c r="K29"/>
  <c r="J29"/>
  <c r="K28"/>
  <c r="J28"/>
  <c r="K27"/>
  <c r="J27"/>
  <c r="K26"/>
  <c r="J26"/>
  <c r="K25"/>
  <c r="J25"/>
  <c r="K24"/>
  <c r="J24"/>
  <c r="K23"/>
  <c r="J23"/>
  <c r="K22"/>
  <c r="J22"/>
  <c r="K21"/>
  <c r="J21"/>
  <c r="K20"/>
  <c r="J20"/>
  <c r="K19"/>
  <c r="J19"/>
  <c r="K18"/>
  <c r="J18"/>
  <c r="K17"/>
  <c r="J17"/>
  <c r="K16"/>
  <c r="J16"/>
  <c r="K15"/>
  <c r="J15"/>
  <c r="K14"/>
  <c r="J14"/>
  <c r="K13"/>
  <c r="J13"/>
  <c r="K12"/>
  <c r="J12"/>
  <c r="K11"/>
  <c r="J11"/>
  <c r="K10"/>
  <c r="J10"/>
  <c r="K9"/>
  <c r="J9"/>
  <c r="K8"/>
  <c r="J8"/>
  <c r="K7"/>
  <c r="H112" l="1"/>
  <c r="I112"/>
</calcChain>
</file>

<file path=xl/sharedStrings.xml><?xml version="1.0" encoding="utf-8"?>
<sst xmlns="http://schemas.openxmlformats.org/spreadsheetml/2006/main" count="370" uniqueCount="221">
  <si>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</si>
  <si>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</si>
  <si>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</si>
  <si>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</si>
  <si>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</si>
  <si>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</si>
  <si>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</si>
  <si>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</si>
  <si>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</si>
  <si>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</si>
  <si>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</si>
  <si>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</si>
  <si>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30192000-1 - Kancelářské potřeby</t>
  </si>
  <si>
    <t>30192800-9 - Samolepící štítky</t>
  </si>
  <si>
    <t>30192900-0 - Korekční prostředky</t>
  </si>
  <si>
    <t>30193000-8 - Organizéry a příslušenství</t>
  </si>
  <si>
    <t>30193700-5 - Krabice na ukládání spisů</t>
  </si>
  <si>
    <t>30195700-9 - Čistící sady na tabule a příslušenství</t>
  </si>
  <si>
    <t>30197000-6 - Drobné kancelářské vybavení</t>
  </si>
  <si>
    <t>30197100-7 - Sešívací svorky, cvočky, napínáčky</t>
  </si>
  <si>
    <t>30197220-4 - Sponky na papír</t>
  </si>
  <si>
    <t>30197320-5 - Sešívačky</t>
  </si>
  <si>
    <t>30197630-1 - Papír určený k tisku</t>
  </si>
  <si>
    <t>Název</t>
  </si>
  <si>
    <t>Měrná jednotka [MJ]</t>
  </si>
  <si>
    <t xml:space="preserve">Popis </t>
  </si>
  <si>
    <t>Maximální cena za jednotlivé položky 
 v Kč BEZ DPH</t>
  </si>
  <si>
    <t>Fakturace</t>
  </si>
  <si>
    <t>Financováno
 z projektových finančních prostředků</t>
  </si>
  <si>
    <t>Obchodní podmínky NAD RÁMEC STANDARDNÍCH 
obchodních podmínek</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</si>
  <si>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</si>
  <si>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</si>
  <si>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</si>
  <si>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</si>
  <si>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kancelářské potřeby</t>
  </si>
  <si>
    <t>NE</t>
  </si>
  <si>
    <t>V případě, že se dodavatel při předání zboží na některá uvedená tel. čísla nedovolá, bude v takovém případě volat tel. 377 631 332, 377 631 320.</t>
  </si>
  <si>
    <t>Samostatná faktura</t>
  </si>
  <si>
    <t>Aktovka s přihrádkami</t>
  </si>
  <si>
    <t>ks</t>
  </si>
  <si>
    <t>Rozlišovač kartonový A4  - 12 barev</t>
  </si>
  <si>
    <t>bal</t>
  </si>
  <si>
    <t>Barevný rozlišovač, formát A4, euroděrování, popisovatelný titulní list, min. 12 listů/ balení.</t>
  </si>
  <si>
    <t>Pro vkládání dokumentů do velikosti A4, ekokarton 250 g.</t>
  </si>
  <si>
    <t xml:space="preserve">Euroobal A4 - klopa </t>
  </si>
  <si>
    <t xml:space="preserve">Euroobal A5  </t>
  </si>
  <si>
    <t>Čiré, 42 mic., balení min. 25 ks.</t>
  </si>
  <si>
    <t>Nezávěsné hladké PVC obaly, vkládání na šířku i na výšku, min. 150 mic, min. 10 ks v balení.</t>
  </si>
  <si>
    <t xml:space="preserve">Samolepící záložky: proužky 12 x 42 mm - 5 x neon </t>
  </si>
  <si>
    <t>Bloček samolepící indexový. Neonové průhledné barvy. Proužky 5x 25 lístků.</t>
  </si>
  <si>
    <t>Sešit A6 linka</t>
  </si>
  <si>
    <t>Min. 40 listů.</t>
  </si>
  <si>
    <t>Sešit A4 čistý  / čistý /</t>
  </si>
  <si>
    <t xml:space="preserve">Min. 40 listů. </t>
  </si>
  <si>
    <t xml:space="preserve">Papír kancelářský A4 kvalita "A" </t>
  </si>
  <si>
    <t>Papír barevný kopírovací A4 80g - mix 5 barev</t>
  </si>
  <si>
    <t>Kopírovací karton bílý A4 100g</t>
  </si>
  <si>
    <t>Lepicí guma - snímatelné čtverečky</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</si>
  <si>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</si>
  <si>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25mm x 66m transparentní</t>
  </si>
  <si>
    <t>Kvalitní lepicí páska průhledná.</t>
  </si>
  <si>
    <t>Lepicí páska 48-50mm x 66m transparentní</t>
  </si>
  <si>
    <t>Lepicí páska 48-50mm x 66m hnědá</t>
  </si>
  <si>
    <t>Kvalitní balicí páska hnědá.</t>
  </si>
  <si>
    <t xml:space="preserve">Polypropylenová oboustranná lepicí páska, univerzální použití, možnost použít pro podlahové krytiny a koberce. </t>
  </si>
  <si>
    <t>Kontaktní lepidlo bez obsahu toluenu, univerzální lepení savých i nesavých - materiálů, např.: dřevo, plasty, guma, kůže, plech, sklo, korek, karton. Nevhodné např.pro PVC, PE, PP apod.</t>
  </si>
  <si>
    <t xml:space="preserve">Univerzální lepidlo, vhodné na papír, kůži, dřevo apod., bez rozpouštědla, s aplikátorem. </t>
  </si>
  <si>
    <t>Propisovací tužka jednorázová</t>
  </si>
  <si>
    <t>Obyčejná jednorázová propiska. Nelze měnit náplň! Barva krytky odpovídá barvě náplně.</t>
  </si>
  <si>
    <t>Stiskací mechanismus, vyměnitelná gelová náplň, plastové tělo, jehlový hrot 0,5 mm pro tenké psaní.</t>
  </si>
  <si>
    <t>1 etiketa / arch, archy formátu A4, pro tisk v kopírkách, laserových a inkoustových tiskárnách. 
Min. 100 listů/ balení.</t>
  </si>
  <si>
    <t>Čistič na bílé tabule</t>
  </si>
  <si>
    <t>Čistič s rozprašovačem, rychlé a efektivní čištění bílých tabulí, odstraňuje popisovače, min. 250 ml.</t>
  </si>
  <si>
    <t>Sešití min. 20 listů, spojovače 24/6, celokovová nebo kovová + pevný plast.</t>
  </si>
  <si>
    <t xml:space="preserve">Spojovače No.10 </t>
  </si>
  <si>
    <t>Vysoce kvalitní pozinkované spojovače, min. 1000 ks v balení.</t>
  </si>
  <si>
    <t xml:space="preserve">Spojovače  26/6  </t>
  </si>
  <si>
    <t xml:space="preserve">Spojovače 24/8 </t>
  </si>
  <si>
    <t>Spony dopisní barevné 32</t>
  </si>
  <si>
    <t>Klip kovový 19</t>
  </si>
  <si>
    <t xml:space="preserve">Kovové, mnohonásobně použitelné, min. 12 ks v balení. </t>
  </si>
  <si>
    <t>Klip kovový 25</t>
  </si>
  <si>
    <t>Klip kovový 32</t>
  </si>
  <si>
    <t>Klip kovový 41</t>
  </si>
  <si>
    <t>Korekční strojek jednorázový</t>
  </si>
  <si>
    <t>Šíře min. 4,2 mm, návin min. 6 m, korekční roller ve tvaru pera, suchá korekce, kryje okamžitě, korekce na běžném i faxovém papíru, nezanechává stopy či skvrny na fotokopiích.</t>
  </si>
  <si>
    <t>Antistatické, průzračně čiré. Min. 100 listů v balení.</t>
  </si>
  <si>
    <t xml:space="preserve">Laminovací folie A4 /100mic </t>
  </si>
  <si>
    <t xml:space="preserve">Kovová příruční pokladna, uzamykatelná (+ 2 klíče), přihrádky na mince. </t>
  </si>
  <si>
    <t xml:space="preserve"> Kopírovací fólie 210 x 297 mm, pro čb tisk</t>
  </si>
  <si>
    <t>Vnějšek plast, vnitřek hladký papír.</t>
  </si>
  <si>
    <t>Rozlišovač kartonový A4 - min. 5 barev</t>
  </si>
  <si>
    <t>Barevný rozlišovač, formát A4, euroděrování, popisovatelný titulní list, min. 5 listů/ balení.</t>
  </si>
  <si>
    <t>Euroobal A4 - hladký</t>
  </si>
  <si>
    <t>Čiré, min. 45 mic., balení 100 ks.</t>
  </si>
  <si>
    <t>Euroobal A4 - rozšířený</t>
  </si>
  <si>
    <t>Formát A4 rozšířený na 220 mm, typ otvírání „U“, rozměr 220 x 300 mm, kapacita až 70 listů, polypropylen, tloušťka min. 50 mic., balení min. 50 ks.</t>
  </si>
  <si>
    <t>Karton kreslící bílý A4 220g</t>
  </si>
  <si>
    <t>Bílý karton (čtvrtka), 1 bal/200 listů.</t>
  </si>
  <si>
    <t xml:space="preserve">Karton kreslící barevný A4 180g - mix 5 barev </t>
  </si>
  <si>
    <t>Barevný karton, 50 archů v balení.</t>
  </si>
  <si>
    <t>Obálky B4 , 250 x 353 mm</t>
  </si>
  <si>
    <t>Samolepící bílé.</t>
  </si>
  <si>
    <t>Datumovka samobarvící min do r.2030</t>
  </si>
  <si>
    <t>Samobarvící mechanické razítko, vhodné pro každodení používání v kancelářích, měsíc číslem, výška znaků 3,8 - 4,2 mm.</t>
  </si>
  <si>
    <t>Křída barevná  sada 6barev</t>
  </si>
  <si>
    <t>sada</t>
  </si>
  <si>
    <t>Sada školních kříd, 6 barev.</t>
  </si>
  <si>
    <t xml:space="preserve">Motouz jutový přírodní  </t>
  </si>
  <si>
    <t>Min. 100 g, pro kancelář i domácnost.</t>
  </si>
  <si>
    <t>Pro vkládání dokumentů do velikosti A4, ekokarton min. 250 g.</t>
  </si>
  <si>
    <t>Formát A4, transparentní polypropylen, zajišťovací gumička.</t>
  </si>
  <si>
    <t xml:space="preserve">Euroobal A4 - krupička </t>
  </si>
  <si>
    <t>Blok lepený bílý -  špalík 8-9 x 8-9 cm</t>
  </si>
  <si>
    <t>Slepený špalíček bílých papírů.</t>
  </si>
  <si>
    <t>Samolepící záložky 12 x 45 mm  - 8 x neon</t>
  </si>
  <si>
    <t>Popisovatelné proužky, plastové, možnost opakované aplikace, neslepují se a nekroutí, 8 neon.barev x 25ks.</t>
  </si>
  <si>
    <t>Taška obchodní textil- obálka A4/dno</t>
  </si>
  <si>
    <t>Obálky se dnem vyztužené (textil) samolepící.</t>
  </si>
  <si>
    <t>Klasická tužka s pryží, tvrdost HB.</t>
  </si>
  <si>
    <t xml:space="preserve">Mikro tužka 0,5 </t>
  </si>
  <si>
    <t>0,5 mm, plast tělo, guma, výsuvný hrot, pogumovaný úchop.</t>
  </si>
  <si>
    <t>Tuhy do mikrotužky 0,5 HB,B</t>
  </si>
  <si>
    <t>Min. 12 tuh v balení.</t>
  </si>
  <si>
    <t>Tuhy do kovové tužky (versatilky)</t>
  </si>
  <si>
    <t>Min. 6 ks v balení.</t>
  </si>
  <si>
    <t>Propisovací tužka</t>
  </si>
  <si>
    <t xml:space="preserve">Vyměnitelná náplň F - 411, modrý inkoust, jehlový hrot 0,5 mm pro extra jemné psaní, plastové tělo, pogumovaný úchop pro příjemnější držení, stiskací mechanismus, kovový hrot. </t>
  </si>
  <si>
    <t>Voděodolný, otěruvzdorný inkoust, šíře stopy 0,6 mm, ventilační uzávěr, na papír, folie, sklo, plasty, polystyrén.</t>
  </si>
  <si>
    <t>Popisovač CD/DVD  1 mm</t>
  </si>
  <si>
    <t xml:space="preserve">Permanentní popisovač, kulatý hrot, šíře stopy 2 mm, popisovač se speciálním inkoustem pro popis CD a DVD. </t>
  </si>
  <si>
    <t>Zvýrazňovač 1-4 mm - sada 6ks</t>
  </si>
  <si>
    <t>Klínový hrot, šíře stopy 1-4 mm, ventilační uzávěr, vhodný i na faxový papír. 6 ks v balení.</t>
  </si>
  <si>
    <t>Tabule korková 60 x 90</t>
  </si>
  <si>
    <t xml:space="preserve">Kvalitní hrubozrnný korek, dřevěný rám dřevo s opracovanými hranami, oboustranný korek - možnost  používat tabuli z obou stran, vrstvení korku 7 mm. </t>
  </si>
  <si>
    <t>Připínáčky  pro nástěnky (špulky)</t>
  </si>
  <si>
    <t>Připínáčky s barevnou plastovou hlavou "špulka", mix barev, min. 100 ks v balení.</t>
  </si>
  <si>
    <t>Motouz PP juta barevný umělý</t>
  </si>
  <si>
    <t>Nůžky střední velké</t>
  </si>
  <si>
    <t>Kvalitní nůžky z nerez oceli, ergonomické úchopy z nelámavé plastické hmoty, délka min. 25 mm.</t>
  </si>
  <si>
    <t xml:space="preserve">Pryž </t>
  </si>
  <si>
    <t xml:space="preserve">Na grafitové tužky. </t>
  </si>
  <si>
    <t>Ořezávátko dvojité se zásobníkem</t>
  </si>
  <si>
    <t>Pro silnou i tenkou tužku, plastové se zásobníkem na odpad.</t>
  </si>
  <si>
    <t xml:space="preserve">Karton z vnější strany potažený prešpánem, z vnitřní strany hladký papír, uzavírací kroužky proti náhodnému otevření, kovová ochranná lišta. </t>
  </si>
  <si>
    <t>balení</t>
  </si>
  <si>
    <t>Lepicí tyčinka  min. 20g</t>
  </si>
  <si>
    <t>Vysoká lepicí síla a okamžitá přilnavost. Vhodné na  papír, karton, nevysychá, neobsahuje rozpouštědla.</t>
  </si>
  <si>
    <t>Tužka HB 2 s pryží</t>
  </si>
  <si>
    <t>Miska na spony</t>
  </si>
  <si>
    <t xml:space="preserve">Drátěná miska na sponky, průměr cca 9 cm.   </t>
  </si>
  <si>
    <t>Kalíšek na tužky</t>
  </si>
  <si>
    <t>Drátěná krabička na tužky a propisky, průměr cca 75 mm, výška min. 90 mm.</t>
  </si>
  <si>
    <t xml:space="preserve">Rozešívačka </t>
  </si>
  <si>
    <t>Odstranění sešívacích drátků, kovové provedení + plast.</t>
  </si>
  <si>
    <t>Tabule korková 40 x 60</t>
  </si>
  <si>
    <t xml:space="preserve">Kvalitní hrubozrnný korek, dřevěný rám dřevo s opracovanými hranami, oboustranný korek - možnost  používat tabuli z obou stran, vrstvení korku 7 mm.   </t>
  </si>
  <si>
    <t>Spony kancelářské  32</t>
  </si>
  <si>
    <t xml:space="preserve">Rozměr 32 mm, pozinkované, lesklé, min. 75ks v balení.  </t>
  </si>
  <si>
    <t>Kniha podpisová A4</t>
  </si>
  <si>
    <t>Formát A4, min. 16 listů, materiál imitace kůže  PVC, 3 otvory pro kontrolu písemností.</t>
  </si>
  <si>
    <t>Nůžky kancelářské malé</t>
  </si>
  <si>
    <t>Vysoce kvalitní nůžky, nožnice vyrobené z tvrzené japonské oceli s nerezovou úpravou, ergonomické držení - měkký dotek, délka nůžek min. 15 cm.</t>
  </si>
  <si>
    <t>Transparentní.</t>
  </si>
  <si>
    <t>Blok nelepený bílý - špalík 8-9 x 8-9 cm</t>
  </si>
  <si>
    <t>Nelepený bílý, volné listy.</t>
  </si>
  <si>
    <t>Adhezní bloček - neon, opatřen lepicí vrstvou pouze zpoloviny, nezanechává stopy po lepidle. Min. 100 lístků.</t>
  </si>
  <si>
    <t>Blok A5 boční spirála linkovaný</t>
  </si>
  <si>
    <t xml:space="preserve">Min. 50 listů, spirála vlevo. </t>
  </si>
  <si>
    <t>Obálky DL 110 x 220 mm - bez okénka</t>
  </si>
  <si>
    <t>Samolepicí, 1 bal/50ks.</t>
  </si>
  <si>
    <t>Taška obchodní - obálka A4/dno</t>
  </si>
  <si>
    <t>Obálky bílé samolepící se dnem A4.</t>
  </si>
  <si>
    <t xml:space="preserve">Vteřinové lepidlo min. hmotnost 3 g </t>
  </si>
  <si>
    <t>Vteřinové lepidlo vhodné na všechny materiály mimo lepení PP, PE, polystyrenu a jemné kůže. Vysoká pevnost na pevných a hladkých plochách, VODĚODOLNÉ, okamžitý účinek.</t>
  </si>
  <si>
    <t>Popisovač - 0,3 mm - sada 4ks</t>
  </si>
  <si>
    <t>Popisovač lihový 1mm - sada 4ks</t>
  </si>
  <si>
    <t>Voděodolný, otěruvzdorný inkoust, vláknový hrot, ergonomický úchop, šíře stopy 1 mm, ventilační uzávěry, na fólie, filmy, sklo, plasty. 4 ks v balení.</t>
  </si>
  <si>
    <t>Popisovač na flipchart 2,5 mm - sada 4ks</t>
  </si>
  <si>
    <t>Popisovač tabulový 2,5 mm - sada 4ks</t>
  </si>
  <si>
    <t>Stíratelný, světlostálý, kulatý, vláknový hrot, šíře stopy 2,5 mm, ventilační uzávěr. Na bílé tabule, sklo, PVC, porcelán. Sada 4 ks.</t>
  </si>
  <si>
    <t>ANO</t>
  </si>
  <si>
    <t>SGS-2021-018</t>
  </si>
  <si>
    <t>PRVA-22-10</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</si>
  <si>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</si>
  <si>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KEE - Jarmila Glaserová, 
Tel.: 702 047 003,
E-mail: jarmilah@fel.zcu.cz</t>
  </si>
  <si>
    <t>Univerzitní 26, 
301 00 Plzeň, 
Fakulta elektrotechnická - Katedra elektroenergetiky,
3. patro - místnost EK 318</t>
  </si>
  <si>
    <t>Sedláčkova 38, 
301 00 Pzeň,
Fakulta filozofická - Děkanát,
místnost SO 205 (M. Kasalová) 
nebo SO 202 (M. Šusová)</t>
  </si>
  <si>
    <t>Markéta Kasalová, DiS.,
Tel.: 37763 5016,
735 713 963,
E-mail: mkasalov@ff.zcu.cz
V případě nepřítomnosti M. Kasalové zboží převezme paní Miroslava Šusová, Tel.: 377 63 5005</t>
  </si>
  <si>
    <t>Ing. Andrea Šimková,
Tel.: 37763 1201, 
E-mail: simkov@rek.zcu.cz</t>
  </si>
  <si>
    <t>Univerzitní 22, 
301 00 Plzeň,
Odbor právní,
místnost UU 207</t>
  </si>
  <si>
    <t>Lucie Zikmundovská,
Tel.: 37763 4117,
E-mail: lucizikm@fel.zcu.cz</t>
  </si>
  <si>
    <t>Univeritní 26, 
301 00 Plzeň,
Fakulta elektrotechnická - RICE,
místnost EC 308</t>
  </si>
  <si>
    <t>Min. 5 rozšiřitelných přihrádek se štítky pro popis obsahu, min. 1 pevná přihrádka pro uložení volných papírů, kapsa na vizitky, kapacita min. 250 listů A4.</t>
  </si>
  <si>
    <r>
      <t xml:space="preserve">Desky odkládací A4, bez klop, ekokarton - </t>
    </r>
    <r>
      <rPr>
        <b/>
        <sz val="11"/>
        <rFont val="Calibri"/>
        <family val="2"/>
        <charset val="238"/>
      </rPr>
      <t>modré, červené, žluté, zelené</t>
    </r>
  </si>
  <si>
    <t>Čiré, obal otevřený z boční strany s klopou, polypropylen, euroděrování, min. 100 mic. Balení min. 10 ks.</t>
  </si>
  <si>
    <t>Obaly "L" A4 - čiré</t>
  </si>
  <si>
    <r>
      <t xml:space="preserve">Gramáž 80 ±1,5; tloušťka 107 ±2; vlhkost 3,9-5,3%; opacita min. 92; bělost 168 ± CIE; hladkost max. 200 ml/min, tuhost dlouhá 125/20mN; tuhost příčná 60/10mN; prodyšnost max. 1250 ml/min. Z obou stran hlazený, speciálně vhodný pro oboustranný tisk. Použití u rychloběžných kopírek a tiskáren a pro kvalitní inkoustový tisk. 1 bal/500 listů. 
</t>
    </r>
    <r>
      <rPr>
        <b/>
        <sz val="11"/>
        <color rgb="FF000000"/>
        <rFont val="Calibri"/>
        <family val="2"/>
        <charset val="238"/>
      </rPr>
      <t>Certifikát o udělení ekoznačky EU (Ecolabel)</t>
    </r>
  </si>
  <si>
    <t>Pro tisk i kopírování ve všech typech techniky, 1 bal/100 listů.</t>
  </si>
  <si>
    <t>Vhodný pro tisk, speciálně hlazený bílý karton, 1 bal/500 listů.</t>
  </si>
  <si>
    <t xml:space="preserve">Lepidlo  - 50 - 60 ml </t>
  </si>
  <si>
    <t xml:space="preserve">Lepidlo disperzní 130 - 140 g </t>
  </si>
  <si>
    <t>Lepicí páska oboustranná 50mm x 10m</t>
  </si>
  <si>
    <r>
      <t xml:space="preserve">Gelové pero 0,5 mm - </t>
    </r>
    <r>
      <rPr>
        <b/>
        <sz val="11"/>
        <rFont val="Calibri"/>
        <family val="2"/>
        <charset val="238"/>
      </rPr>
      <t>modrá náplň</t>
    </r>
  </si>
  <si>
    <t xml:space="preserve">Samolepicí etikety 210x297 mm </t>
  </si>
  <si>
    <t>Sešívačka min. 20 listů</t>
  </si>
  <si>
    <t>Rozměr 32 mm, barevný drát, min. 75 ks v balení.</t>
  </si>
  <si>
    <r>
      <t>Pokladna kovová 205x160x85 -</t>
    </r>
    <r>
      <rPr>
        <b/>
        <sz val="11"/>
        <rFont val="Calibri"/>
        <family val="2"/>
        <charset val="238"/>
      </rPr>
      <t xml:space="preserve"> modrá</t>
    </r>
  </si>
  <si>
    <t>Transparentní fólie pro černobílé kopírování a laserový tisk, tloušťka 100 mic, oboustranně potisknutelná, termostabilní, antistatická úprava.  1bal/100listů.</t>
  </si>
  <si>
    <r>
      <t>Pořadač pákový A4 - 7,5 cm -</t>
    </r>
    <r>
      <rPr>
        <b/>
        <sz val="11"/>
        <rFont val="Calibri"/>
        <family val="2"/>
        <charset val="238"/>
      </rPr>
      <t xml:space="preserve"> červený 1 ks, tmavě zelený 1 ks, fialový 1 ks, tmavě modrý 1 ks</t>
    </r>
  </si>
  <si>
    <r>
      <t>Desky odkládací A4, 3 klopy, ekokarton -</t>
    </r>
    <r>
      <rPr>
        <b/>
        <sz val="11"/>
        <rFont val="Calibri"/>
        <family val="2"/>
        <charset val="238"/>
      </rPr>
      <t xml:space="preserve"> modré</t>
    </r>
  </si>
  <si>
    <t xml:space="preserve">Desky odkládací A4, 3 klopy  PP - průhl. - výrazné </t>
  </si>
  <si>
    <t>Pryž</t>
  </si>
  <si>
    <r>
      <t xml:space="preserve">Popisovač  lihový 0,6 mm - </t>
    </r>
    <r>
      <rPr>
        <b/>
        <sz val="11"/>
        <rFont val="Calibri"/>
        <family val="2"/>
        <charset val="238"/>
      </rPr>
      <t>černý</t>
    </r>
  </si>
  <si>
    <r>
      <t>Pořadač pákový A4 - 7,5 cm, prešpán -</t>
    </r>
    <r>
      <rPr>
        <b/>
        <sz val="11"/>
        <rFont val="Calibri"/>
        <family val="2"/>
        <charset val="238"/>
      </rPr>
      <t xml:space="preserve"> modrý</t>
    </r>
  </si>
  <si>
    <t>Pravítko 30 cm</t>
  </si>
  <si>
    <t>Samolepící blok  75 x 75 mm ± 2 mm - neon - mix barev</t>
  </si>
  <si>
    <r>
      <t xml:space="preserve">Velmi jemný plastický hrot, šíře stopy 0,3 mm. Sada: barvy </t>
    </r>
    <r>
      <rPr>
        <b/>
        <sz val="11"/>
        <color rgb="FF000000"/>
        <rFont val="Calibri"/>
        <family val="2"/>
        <charset val="238"/>
      </rPr>
      <t>černá, zelená, červená, modrá.</t>
    </r>
  </si>
  <si>
    <r>
      <t>Odolný proti vyschnutí, kulatý hrot, šíře stopy 2,5 mm, na flipchartové tabule, nepropíjí se papírem, ventilační uzávěr. Sada 4 ks: barva</t>
    </r>
    <r>
      <rPr>
        <b/>
        <sz val="11"/>
        <color rgb="FF000000"/>
        <rFont val="Calibri"/>
        <family val="2"/>
        <charset val="238"/>
      </rPr>
      <t xml:space="preserve"> modrá, zelená, červená, černá.</t>
    </r>
  </si>
  <si>
    <t>Laminovací folie A4/ 125mic</t>
  </si>
  <si>
    <t>Příloha č. 2 Kupní smlouvy - technická specifikace
Kancelářské potřeby (II.) 041 - 2022</t>
  </si>
</sst>
</file>

<file path=xl/styles.xml><?xml version="1.0" encoding="utf-8"?>
<styleSheet xmlns="http://schemas.openxmlformats.org/spreadsheetml/2006/main">
  <numFmts count="3">
    <numFmt numFmtId="44" formatCode="_-* #,##0.00\ &quot;Kč&quot;_-;\-* #,##0.00\ &quot;Kč&quot;_-;_-* &quot;-&quot;??\ &quot;Kč&quot;_-;_-@_-"/>
    <numFmt numFmtId="164" formatCode="#,##0.00\ &quot;Kč&quot;"/>
    <numFmt numFmtId="165" formatCode="_-* #,##0.00\ &quot;Kč&quot;_-;\-* #,##0.00\ &quot;Kč&quot;_-;_-* &quot; &quot;??,_-;_-@_-"/>
  </numFmts>
  <fonts count="30">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theme="1"/>
      <name val="Calibri"/>
      <family val="2"/>
      <charset val="238"/>
      <scheme val="minor"/>
    </font>
    <font>
      <sz val="11"/>
      <color theme="1"/>
      <name val="Calibri"/>
      <family val="2"/>
      <charset val="238"/>
    </font>
    <font>
      <sz val="11"/>
      <color indexed="8"/>
      <name val="Calibri"/>
      <family val="2"/>
      <charset val="238"/>
      <scheme val="minor"/>
    </font>
    <font>
      <b/>
      <sz val="11"/>
      <color rgb="FFFF0000"/>
      <name val="Calibri"/>
      <family val="2"/>
      <charset val="238"/>
      <scheme val="minor"/>
    </font>
    <font>
      <b/>
      <sz val="11"/>
      <name val="Calibri"/>
      <family val="2"/>
      <charset val="238"/>
    </font>
    <font>
      <b/>
      <sz val="11"/>
      <color rgb="FF000000"/>
      <name val="Calibri"/>
      <family val="2"/>
      <charset val="238"/>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19" fillId="0" borderId="0"/>
    <xf numFmtId="0" fontId="8" fillId="0" borderId="0"/>
    <xf numFmtId="0" fontId="8" fillId="0" borderId="0"/>
    <xf numFmtId="0" fontId="22" fillId="0" borderId="0"/>
    <xf numFmtId="0" fontId="7" fillId="0" borderId="0"/>
    <xf numFmtId="0" fontId="7" fillId="0" borderId="0"/>
    <xf numFmtId="0" fontId="7" fillId="0" borderId="0"/>
    <xf numFmtId="44" fontId="24" fillId="0" borderId="0" applyFont="0" applyFill="0" applyBorder="0" applyAlignment="0" applyProtection="0"/>
  </cellStyleXfs>
  <cellXfs count="160">
    <xf numFmtId="0" fontId="0" fillId="0" borderId="0" xfId="0"/>
    <xf numFmtId="44" fontId="21" fillId="3" borderId="9" xfId="8" applyFont="1" applyFill="1" applyBorder="1" applyAlignment="1" applyProtection="1">
      <alignment horizontal="right" vertical="center" wrapText="1" indent="1"/>
    </xf>
    <xf numFmtId="44" fontId="26" fillId="3" borderId="9" xfId="8" applyFont="1" applyFill="1" applyBorder="1" applyAlignment="1" applyProtection="1">
      <alignment horizontal="right" vertical="center" wrapText="1" indent="1"/>
    </xf>
    <xf numFmtId="44" fontId="21" fillId="3" borderId="10" xfId="8" applyFont="1" applyFill="1" applyBorder="1" applyAlignment="1" applyProtection="1">
      <alignment horizontal="right" vertical="center" wrapText="1" indent="1"/>
    </xf>
    <xf numFmtId="44" fontId="21" fillId="3" borderId="15" xfId="8" applyFont="1" applyFill="1" applyBorder="1" applyAlignment="1" applyProtection="1">
      <alignment horizontal="right" vertical="center" wrapText="1" indent="1"/>
    </xf>
    <xf numFmtId="44" fontId="21" fillId="3" borderId="21" xfId="8" applyFont="1" applyFill="1" applyBorder="1" applyAlignment="1" applyProtection="1">
      <alignment horizontal="right" vertical="center" wrapText="1" indent="1"/>
    </xf>
    <xf numFmtId="44" fontId="21" fillId="3" borderId="18" xfId="8" applyFont="1" applyFill="1" applyBorder="1" applyAlignment="1" applyProtection="1">
      <alignment horizontal="right" vertical="center" wrapText="1" indent="1"/>
    </xf>
    <xf numFmtId="44" fontId="23" fillId="3" borderId="24" xfId="8" applyFont="1" applyFill="1" applyBorder="1" applyAlignment="1" applyProtection="1">
      <alignment horizontal="right" vertical="center" wrapText="1" indent="1"/>
    </xf>
    <xf numFmtId="0" fontId="0" fillId="0" borderId="0" xfId="0" applyProtection="1"/>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0" fillId="0" borderId="0" xfId="0" applyAlignment="1" applyProtection="1">
      <alignment wrapText="1"/>
    </xf>
    <xf numFmtId="0" fontId="10" fillId="0" borderId="0" xfId="0" applyFont="1" applyAlignment="1" applyProtection="1">
      <alignment vertical="center"/>
    </xf>
    <xf numFmtId="0" fontId="11" fillId="0" borderId="0" xfId="0" applyFont="1" applyAlignment="1" applyProtection="1">
      <alignment horizontal="center" vertical="top" wrapText="1"/>
    </xf>
    <xf numFmtId="0" fontId="0" fillId="0" borderId="0" xfId="0" applyAlignment="1" applyProtection="1">
      <alignment vertical="top" wrapText="1"/>
    </xf>
    <xf numFmtId="0" fontId="12" fillId="0" borderId="0" xfId="0" applyFont="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2" fillId="0" borderId="0" xfId="0" applyFont="1" applyAlignment="1" applyProtection="1">
      <alignment horizontal="left" vertical="center" wrapText="1"/>
    </xf>
    <xf numFmtId="0" fontId="14" fillId="0" borderId="0" xfId="0" applyFont="1" applyAlignment="1" applyProtection="1">
      <alignment vertical="center" wrapText="1"/>
    </xf>
    <xf numFmtId="0" fontId="18" fillId="0" borderId="0" xfId="0" applyFont="1" applyAlignment="1" applyProtection="1">
      <alignment vertical="top" wrapText="1"/>
    </xf>
    <xf numFmtId="0" fontId="0" fillId="4" borderId="1" xfId="0" applyFill="1" applyBorder="1" applyProtection="1"/>
    <xf numFmtId="0" fontId="0" fillId="0" borderId="0" xfId="0" applyAlignment="1" applyProtection="1">
      <alignment horizontal="left" vertical="top" indent="1"/>
    </xf>
    <xf numFmtId="0" fontId="15" fillId="0" borderId="0" xfId="0" applyFont="1" applyAlignment="1" applyProtection="1">
      <alignment vertical="center"/>
    </xf>
    <xf numFmtId="0" fontId="15"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2"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3" xfId="0" applyBorder="1" applyProtection="1"/>
    <xf numFmtId="0" fontId="16" fillId="2" borderId="3" xfId="0" applyFont="1" applyFill="1" applyBorder="1" applyAlignment="1" applyProtection="1">
      <alignment horizontal="center" vertical="center" textRotation="90" wrapText="1"/>
    </xf>
    <xf numFmtId="0" fontId="16" fillId="5" borderId="4"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164" fontId="0" fillId="0" borderId="13" xfId="0" applyNumberFormat="1" applyBorder="1" applyAlignment="1" applyProtection="1">
      <alignment vertical="center"/>
    </xf>
    <xf numFmtId="3" fontId="0" fillId="2" borderId="6" xfId="0" applyNumberFormat="1" applyFill="1" applyBorder="1" applyAlignment="1" applyProtection="1">
      <alignment horizontal="center" vertical="center" wrapText="1"/>
    </xf>
    <xf numFmtId="0" fontId="23" fillId="3" borderId="7" xfId="1" applyFont="1" applyFill="1" applyBorder="1" applyAlignment="1" applyProtection="1">
      <alignment horizontal="left" vertical="center" wrapText="1" indent="1"/>
    </xf>
    <xf numFmtId="3" fontId="0" fillId="3" borderId="7" xfId="0" applyNumberFormat="1" applyFill="1" applyBorder="1" applyAlignment="1" applyProtection="1">
      <alignment horizontal="center" vertical="center" wrapText="1"/>
    </xf>
    <xf numFmtId="0" fontId="21" fillId="3" borderId="7" xfId="1" applyFont="1" applyFill="1" applyBorder="1" applyAlignment="1" applyProtection="1">
      <alignment horizontal="center" vertical="center" wrapText="1"/>
    </xf>
    <xf numFmtId="0" fontId="21" fillId="3" borderId="7" xfId="5" applyFont="1" applyFill="1" applyBorder="1" applyAlignment="1" applyProtection="1">
      <alignment horizontal="left" vertical="center" wrapText="1" indent="1"/>
    </xf>
    <xf numFmtId="164" fontId="0" fillId="0" borderId="7" xfId="0" applyNumberFormat="1" applyBorder="1" applyAlignment="1" applyProtection="1">
      <alignment horizontal="right" vertical="center" indent="1"/>
    </xf>
    <xf numFmtId="164" fontId="17" fillId="3" borderId="7" xfId="0" applyNumberFormat="1" applyFont="1" applyFill="1" applyBorder="1" applyAlignment="1" applyProtection="1">
      <alignment horizontal="right" vertical="center" wrapText="1" indent="1"/>
    </xf>
    <xf numFmtId="165" fontId="0" fillId="0" borderId="7" xfId="0" applyNumberFormat="1" applyBorder="1" applyAlignment="1" applyProtection="1">
      <alignment horizontal="right" vertical="center" indent="1"/>
    </xf>
    <xf numFmtId="0" fontId="0" fillId="0" borderId="7" xfId="0" applyBorder="1" applyAlignment="1" applyProtection="1">
      <alignment horizontal="center" vertical="center"/>
    </xf>
    <xf numFmtId="0" fontId="0" fillId="3" borderId="7" xfId="0" applyFill="1" applyBorder="1" applyAlignment="1" applyProtection="1">
      <alignment horizontal="center" vertical="center" wrapText="1"/>
    </xf>
    <xf numFmtId="3" fontId="0" fillId="2" borderId="8" xfId="0" applyNumberFormat="1" applyFill="1" applyBorder="1" applyAlignment="1" applyProtection="1">
      <alignment horizontal="center" vertical="center" wrapText="1"/>
    </xf>
    <xf numFmtId="0" fontId="23" fillId="3" borderId="9" xfId="1" applyFont="1" applyFill="1" applyBorder="1" applyAlignment="1" applyProtection="1">
      <alignment horizontal="left" vertical="center" wrapText="1" indent="1"/>
    </xf>
    <xf numFmtId="3" fontId="0" fillId="3" borderId="9" xfId="0" applyNumberFormat="1" applyFill="1" applyBorder="1" applyAlignment="1" applyProtection="1">
      <alignment horizontal="center" vertical="center" wrapText="1"/>
    </xf>
    <xf numFmtId="0" fontId="21" fillId="3" borderId="9" xfId="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indent="1"/>
    </xf>
    <xf numFmtId="164" fontId="0" fillId="0" borderId="9" xfId="0" applyNumberFormat="1" applyBorder="1" applyAlignment="1" applyProtection="1">
      <alignment horizontal="right" vertical="center" indent="1"/>
    </xf>
    <xf numFmtId="164" fontId="17" fillId="3" borderId="9" xfId="0" applyNumberFormat="1" applyFont="1" applyFill="1" applyBorder="1" applyAlignment="1" applyProtection="1">
      <alignment horizontal="right" vertical="center" wrapText="1"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0" fontId="23" fillId="3" borderId="9" xfId="1" applyFont="1" applyFill="1" applyBorder="1" applyAlignment="1" applyProtection="1">
      <alignment horizontal="center" vertical="center" wrapText="1"/>
    </xf>
    <xf numFmtId="0" fontId="23" fillId="3" borderId="9" xfId="5" applyFont="1" applyFill="1" applyBorder="1" applyAlignment="1" applyProtection="1">
      <alignment horizontal="left" vertical="center" wrapText="1" indent="1"/>
    </xf>
    <xf numFmtId="0" fontId="0" fillId="3" borderId="9" xfId="0" applyFill="1" applyBorder="1" applyAlignment="1" applyProtection="1">
      <alignment horizontal="center" vertical="center" wrapText="1"/>
    </xf>
    <xf numFmtId="0" fontId="11" fillId="3" borderId="9" xfId="0" applyFont="1" applyFill="1" applyBorder="1" applyAlignment="1" applyProtection="1">
      <alignment horizontal="left" vertical="center" wrapText="1" indent="1"/>
    </xf>
    <xf numFmtId="0" fontId="4" fillId="3" borderId="9" xfId="0" applyFont="1" applyFill="1" applyBorder="1" applyAlignment="1" applyProtection="1">
      <alignment horizontal="left" vertical="center" wrapText="1" indent="1"/>
    </xf>
    <xf numFmtId="0" fontId="2" fillId="3" borderId="9" xfId="0" applyFont="1" applyFill="1" applyBorder="1" applyAlignment="1" applyProtection="1">
      <alignment horizontal="left" vertical="center" wrapText="1" indent="1"/>
    </xf>
    <xf numFmtId="0" fontId="5" fillId="3" borderId="9" xfId="0" applyFont="1" applyFill="1" applyBorder="1" applyAlignment="1" applyProtection="1">
      <alignment horizontal="left" vertical="center" wrapText="1" indent="1"/>
    </xf>
    <xf numFmtId="0" fontId="6" fillId="0" borderId="13" xfId="0" applyFont="1" applyBorder="1" applyAlignment="1" applyProtection="1">
      <alignment vertical="center"/>
    </xf>
    <xf numFmtId="0" fontId="0" fillId="0" borderId="13" xfId="0" applyBorder="1" applyAlignment="1" applyProtection="1">
      <alignment vertical="center"/>
    </xf>
    <xf numFmtId="0" fontId="23" fillId="3" borderId="9" xfId="0" applyFont="1" applyFill="1" applyBorder="1" applyAlignment="1" applyProtection="1">
      <alignment horizontal="left" vertical="center" wrapText="1" indent="1"/>
    </xf>
    <xf numFmtId="0" fontId="25" fillId="3" borderId="9" xfId="0" applyFont="1" applyFill="1" applyBorder="1" applyAlignment="1" applyProtection="1">
      <alignment horizontal="center" vertical="center" wrapText="1"/>
    </xf>
    <xf numFmtId="0" fontId="25" fillId="3" borderId="9" xfId="0" applyFont="1" applyFill="1" applyBorder="1" applyAlignment="1" applyProtection="1">
      <alignment horizontal="left" vertical="center" wrapText="1" indent="1"/>
    </xf>
    <xf numFmtId="3" fontId="0" fillId="2" borderId="14" xfId="0" applyNumberFormat="1" applyFill="1" applyBorder="1" applyAlignment="1" applyProtection="1">
      <alignment horizontal="center" vertical="center" wrapText="1"/>
    </xf>
    <xf numFmtId="0" fontId="23" fillId="3" borderId="15" xfId="1" applyFont="1" applyFill="1" applyBorder="1" applyAlignment="1" applyProtection="1">
      <alignment horizontal="left" vertical="center" wrapText="1" indent="1"/>
    </xf>
    <xf numFmtId="3" fontId="0" fillId="3" borderId="15" xfId="0" applyNumberFormat="1" applyFill="1" applyBorder="1" applyAlignment="1" applyProtection="1">
      <alignment horizontal="center" vertical="center" wrapText="1"/>
    </xf>
    <xf numFmtId="0" fontId="21" fillId="3" borderId="15" xfId="1" applyFont="1" applyFill="1" applyBorder="1" applyAlignment="1" applyProtection="1">
      <alignment horizontal="center" vertical="center" wrapText="1"/>
    </xf>
    <xf numFmtId="0" fontId="21" fillId="3" borderId="15" xfId="5" applyFont="1" applyFill="1" applyBorder="1" applyAlignment="1" applyProtection="1">
      <alignment horizontal="left" vertical="center" wrapText="1" indent="1"/>
    </xf>
    <xf numFmtId="164" fontId="0" fillId="0" borderId="15" xfId="0" applyNumberFormat="1" applyBorder="1" applyAlignment="1" applyProtection="1">
      <alignment horizontal="right" vertical="center"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3" fontId="0" fillId="2" borderId="20" xfId="0" applyNumberFormat="1" applyFill="1" applyBorder="1" applyAlignment="1" applyProtection="1">
      <alignment horizontal="center" vertical="center" wrapText="1"/>
    </xf>
    <xf numFmtId="0" fontId="23" fillId="3" borderId="21" xfId="1" applyFont="1" applyFill="1" applyBorder="1" applyAlignment="1" applyProtection="1">
      <alignment horizontal="left" vertical="center" wrapText="1" indent="1"/>
    </xf>
    <xf numFmtId="3" fontId="0" fillId="3" borderId="21" xfId="0" applyNumberFormat="1" applyFill="1" applyBorder="1" applyAlignment="1" applyProtection="1">
      <alignment horizontal="center" vertical="center" wrapText="1"/>
    </xf>
    <xf numFmtId="0" fontId="21" fillId="3" borderId="21" xfId="1" applyFont="1" applyFill="1" applyBorder="1" applyAlignment="1" applyProtection="1">
      <alignment horizontal="center" vertical="center" wrapText="1"/>
    </xf>
    <xf numFmtId="0" fontId="21" fillId="3" borderId="21" xfId="5" applyFont="1" applyFill="1" applyBorder="1" applyAlignment="1" applyProtection="1">
      <alignment horizontal="left" vertical="center" wrapText="1" indent="1"/>
    </xf>
    <xf numFmtId="164" fontId="0" fillId="0" borderId="21" xfId="0" applyNumberFormat="1" applyBorder="1" applyAlignment="1" applyProtection="1">
      <alignment horizontal="right" vertical="center" indent="1"/>
    </xf>
    <xf numFmtId="165" fontId="0" fillId="0" borderId="21" xfId="0" applyNumberFormat="1" applyBorder="1" applyAlignment="1" applyProtection="1">
      <alignment horizontal="right" vertical="center" indent="1"/>
    </xf>
    <xf numFmtId="0" fontId="0" fillId="0" borderId="21" xfId="0" applyBorder="1" applyAlignment="1" applyProtection="1">
      <alignment horizontal="center" vertical="center"/>
    </xf>
    <xf numFmtId="0" fontId="26" fillId="3" borderId="9" xfId="5" applyFont="1" applyFill="1" applyBorder="1" applyAlignment="1" applyProtection="1">
      <alignment horizontal="left" vertical="center" wrapText="1" indent="1"/>
    </xf>
    <xf numFmtId="3" fontId="0" fillId="2" borderId="23" xfId="0" applyNumberFormat="1" applyFill="1" applyBorder="1" applyAlignment="1" applyProtection="1">
      <alignment horizontal="center" vertical="center" wrapText="1"/>
    </xf>
    <xf numFmtId="0" fontId="23" fillId="3" borderId="24" xfId="1" applyFont="1" applyFill="1" applyBorder="1" applyAlignment="1" applyProtection="1">
      <alignment horizontal="left" vertical="center" wrapText="1" indent="1"/>
    </xf>
    <xf numFmtId="3" fontId="0" fillId="3" borderId="24" xfId="0" applyNumberFormat="1" applyFill="1" applyBorder="1" applyAlignment="1" applyProtection="1">
      <alignment horizontal="center" vertical="center" wrapText="1"/>
    </xf>
    <xf numFmtId="0" fontId="23" fillId="3" borderId="24" xfId="1" applyFont="1" applyFill="1" applyBorder="1" applyAlignment="1" applyProtection="1">
      <alignment horizontal="center" vertical="center" wrapText="1"/>
    </xf>
    <xf numFmtId="0" fontId="23" fillId="3" borderId="24" xfId="5" applyFont="1" applyFill="1" applyBorder="1" applyAlignment="1" applyProtection="1">
      <alignment horizontal="left" vertical="center" wrapText="1" indent="1"/>
    </xf>
    <xf numFmtId="164" fontId="0" fillId="0" borderId="24" xfId="0" applyNumberFormat="1" applyBorder="1" applyAlignment="1" applyProtection="1">
      <alignment horizontal="right" vertical="center" indent="1"/>
    </xf>
    <xf numFmtId="165" fontId="0" fillId="0" borderId="24" xfId="0" applyNumberFormat="1" applyBorder="1" applyAlignment="1" applyProtection="1">
      <alignment horizontal="right" vertical="center" indent="1"/>
    </xf>
    <xf numFmtId="0" fontId="0" fillId="0" borderId="24" xfId="0" applyBorder="1" applyAlignment="1" applyProtection="1">
      <alignment horizontal="center" vertical="center"/>
    </xf>
    <xf numFmtId="3" fontId="0" fillId="2" borderId="22" xfId="0" applyNumberFormat="1" applyFill="1" applyBorder="1" applyAlignment="1" applyProtection="1">
      <alignment horizontal="center" vertical="center" wrapText="1"/>
    </xf>
    <xf numFmtId="0" fontId="23" fillId="3" borderId="18" xfId="1" applyFont="1" applyFill="1" applyBorder="1" applyAlignment="1" applyProtection="1">
      <alignment horizontal="left" vertical="center" wrapText="1" indent="1"/>
    </xf>
    <xf numFmtId="3" fontId="0" fillId="3" borderId="18" xfId="0" applyNumberFormat="1" applyFill="1" applyBorder="1" applyAlignment="1" applyProtection="1">
      <alignment horizontal="center" vertical="center" wrapText="1"/>
    </xf>
    <xf numFmtId="0" fontId="21" fillId="3" borderId="18" xfId="1" applyFont="1" applyFill="1" applyBorder="1" applyAlignment="1" applyProtection="1">
      <alignment horizontal="center" vertical="center" wrapText="1"/>
    </xf>
    <xf numFmtId="0" fontId="21" fillId="3" borderId="18" xfId="5" applyFont="1" applyFill="1" applyBorder="1" applyAlignment="1" applyProtection="1">
      <alignment horizontal="left" vertical="center" wrapText="1" indent="1"/>
    </xf>
    <xf numFmtId="164" fontId="0" fillId="0" borderId="18" xfId="0" applyNumberFormat="1" applyBorder="1" applyAlignment="1" applyProtection="1">
      <alignment horizontal="right" vertical="center" indent="1"/>
    </xf>
    <xf numFmtId="165" fontId="0" fillId="0" borderId="18" xfId="0" applyNumberFormat="1" applyBorder="1" applyAlignment="1" applyProtection="1">
      <alignment horizontal="right" vertical="center" indent="1"/>
    </xf>
    <xf numFmtId="0" fontId="0" fillId="0" borderId="18" xfId="0" applyBorder="1" applyAlignment="1" applyProtection="1">
      <alignment horizontal="center" vertical="center"/>
    </xf>
    <xf numFmtId="3" fontId="0" fillId="2" borderId="12" xfId="0" applyNumberFormat="1" applyFill="1" applyBorder="1" applyAlignment="1" applyProtection="1">
      <alignment horizontal="center" vertical="center" wrapText="1"/>
    </xf>
    <xf numFmtId="0" fontId="11" fillId="3" borderId="10" xfId="0" applyFont="1" applyFill="1" applyBorder="1" applyAlignment="1" applyProtection="1">
      <alignment horizontal="left" vertical="center" wrapText="1" indent="1"/>
    </xf>
    <xf numFmtId="3" fontId="0" fillId="3" borderId="10" xfId="0" applyNumberFormat="1" applyFill="1" applyBorder="1" applyAlignment="1" applyProtection="1">
      <alignment horizontal="center" vertical="center" wrapText="1"/>
    </xf>
    <xf numFmtId="0" fontId="0" fillId="3" borderId="10" xfId="0" applyFill="1" applyBorder="1" applyAlignment="1" applyProtection="1">
      <alignment horizontal="center" vertical="center" wrapText="1"/>
    </xf>
    <xf numFmtId="0" fontId="2" fillId="3" borderId="10" xfId="0" applyFont="1" applyFill="1" applyBorder="1" applyAlignment="1" applyProtection="1">
      <alignment horizontal="left" vertical="center" wrapText="1" indent="1"/>
    </xf>
    <xf numFmtId="164" fontId="0" fillId="0" borderId="10" xfId="0" applyNumberFormat="1" applyBorder="1" applyAlignment="1" applyProtection="1">
      <alignment horizontal="right" vertical="center" indent="1"/>
    </xf>
    <xf numFmtId="165" fontId="0" fillId="0" borderId="10" xfId="0" applyNumberFormat="1" applyBorder="1" applyAlignment="1" applyProtection="1">
      <alignment horizontal="right" vertical="center" indent="1"/>
    </xf>
    <xf numFmtId="0" fontId="0" fillId="0" borderId="10" xfId="0" applyBorder="1" applyAlignment="1" applyProtection="1">
      <alignment horizontal="center" vertical="center"/>
    </xf>
    <xf numFmtId="0" fontId="0" fillId="0" borderId="11" xfId="0" applyBorder="1" applyProtection="1"/>
    <xf numFmtId="164" fontId="0" fillId="0" borderId="0" xfId="0" applyNumberFormat="1" applyAlignment="1" applyProtection="1">
      <alignment horizontal="right" vertical="center" indent="1"/>
    </xf>
    <xf numFmtId="0" fontId="16" fillId="5" borderId="3" xfId="0" applyFont="1" applyFill="1" applyBorder="1" applyAlignment="1" applyProtection="1">
      <alignment horizontal="center" vertical="center" wrapText="1"/>
    </xf>
    <xf numFmtId="0" fontId="0" fillId="0" borderId="0" xfId="0" applyBorder="1" applyProtection="1"/>
    <xf numFmtId="0" fontId="0" fillId="0" borderId="0" xfId="0" applyAlignment="1" applyProtection="1">
      <alignment horizontal="right" vertical="center" wrapText="1"/>
    </xf>
    <xf numFmtId="164" fontId="18" fillId="0" borderId="0" xfId="0" applyNumberFormat="1" applyFont="1" applyAlignment="1" applyProtection="1">
      <alignment horizontal="right" vertical="center" indent="1"/>
    </xf>
    <xf numFmtId="164" fontId="10" fillId="0" borderId="3" xfId="0" applyNumberFormat="1" applyFont="1" applyBorder="1" applyAlignment="1" applyProtection="1">
      <alignment horizontal="center" vertical="center"/>
    </xf>
    <xf numFmtId="4" fontId="0" fillId="0" borderId="0" xfId="0" applyNumberFormat="1" applyAlignment="1" applyProtection="1">
      <alignment horizontal="center" vertical="top" wrapText="1"/>
    </xf>
    <xf numFmtId="164" fontId="17" fillId="4" borderId="7" xfId="0" applyNumberFormat="1" applyFont="1" applyFill="1" applyBorder="1" applyAlignment="1" applyProtection="1">
      <alignment horizontal="right" vertical="center" wrapText="1" indent="1"/>
      <protection locked="0"/>
    </xf>
    <xf numFmtId="164" fontId="17" fillId="4" borderId="9" xfId="0" applyNumberFormat="1" applyFont="1" applyFill="1" applyBorder="1" applyAlignment="1" applyProtection="1">
      <alignment horizontal="right" vertical="center" wrapText="1" indent="1"/>
      <protection locked="0"/>
    </xf>
    <xf numFmtId="164" fontId="17" fillId="4" borderId="15" xfId="0" applyNumberFormat="1" applyFont="1" applyFill="1" applyBorder="1" applyAlignment="1" applyProtection="1">
      <alignment horizontal="right" vertical="center" wrapText="1" indent="1"/>
      <protection locked="0"/>
    </xf>
    <xf numFmtId="164" fontId="17" fillId="4" borderId="21" xfId="0" applyNumberFormat="1" applyFont="1" applyFill="1" applyBorder="1" applyAlignment="1" applyProtection="1">
      <alignment horizontal="right" vertical="center" wrapText="1" indent="1"/>
      <protection locked="0"/>
    </xf>
    <xf numFmtId="164" fontId="17" fillId="4" borderId="24" xfId="0" applyNumberFormat="1" applyFont="1" applyFill="1" applyBorder="1" applyAlignment="1" applyProtection="1">
      <alignment horizontal="right" vertical="center" wrapText="1" indent="1"/>
      <protection locked="0"/>
    </xf>
    <xf numFmtId="164" fontId="17" fillId="4" borderId="18" xfId="0" applyNumberFormat="1" applyFont="1" applyFill="1" applyBorder="1" applyAlignment="1" applyProtection="1">
      <alignment horizontal="right" vertical="center" wrapText="1" indent="1"/>
      <protection locked="0"/>
    </xf>
    <xf numFmtId="164" fontId="17" fillId="4" borderId="10" xfId="0" applyNumberFormat="1" applyFont="1" applyFill="1" applyBorder="1" applyAlignment="1" applyProtection="1">
      <alignment horizontal="right" vertical="center" wrapText="1" indent="1"/>
      <protection locked="0"/>
    </xf>
    <xf numFmtId="0" fontId="16" fillId="0" borderId="0" xfId="0" applyFont="1" applyAlignment="1" applyProtection="1">
      <alignment horizontal="left" vertical="center" wrapText="1"/>
    </xf>
    <xf numFmtId="164" fontId="10"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0" fontId="12" fillId="0" borderId="0" xfId="0" applyFont="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0" xfId="0" applyFont="1" applyFill="1" applyAlignment="1" applyProtection="1">
      <alignment horizontal="left" vertical="center"/>
    </xf>
    <xf numFmtId="0" fontId="12"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2" fillId="3"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25" xfId="0" applyFont="1" applyFill="1" applyBorder="1" applyAlignment="1" applyProtection="1">
      <alignment horizontal="center" vertical="center" wrapText="1"/>
    </xf>
    <xf numFmtId="0" fontId="4" fillId="3" borderId="17"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9" fillId="3" borderId="19"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12" fillId="3" borderId="19" xfId="0" applyFon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3" borderId="18" xfId="0" applyFill="1" applyBorder="1" applyAlignment="1" applyProtection="1">
      <alignment horizontal="center" vertical="center" wrapText="1"/>
    </xf>
  </cellXfs>
  <cellStyles count="9">
    <cellStyle name="měny" xfId="8" builtinId="4"/>
    <cellStyle name="normální" xfId="0" builtinId="0"/>
    <cellStyle name="normální 2" xfId="4"/>
    <cellStyle name="normální 3" xfId="1"/>
    <cellStyle name="normální 3 2" xfId="3"/>
    <cellStyle name="normální 3 2 2" xfId="5"/>
    <cellStyle name="normální 3 2 2 2" xfId="7"/>
    <cellStyle name="normální 3 4" xfId="6"/>
    <cellStyle name="Normální 4" xfId="2"/>
  </cellStyles>
  <dxfs count="10">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BD0C9"/>
          <bgColor rgb="FFFBD0C9"/>
        </patternFill>
      </fill>
    </dxf>
  </dxfs>
  <tableStyles count="0" defaultTableStyle="TableStyleMedium2" defaultPivotStyle="PivotStyleLight16"/>
  <colors>
    <mruColors>
      <color rgb="FFC9F1FF"/>
      <color rgb="FFFBD0C9"/>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259"/>
  <sheetViews>
    <sheetView tabSelected="1" topLeftCell="A91" zoomScaleNormal="100" workbookViewId="0">
      <selection activeCell="I63" sqref="I63"/>
    </sheetView>
  </sheetViews>
  <sheetFormatPr defaultRowHeight="15"/>
  <cols>
    <col min="1" max="1" width="2.7109375" style="8" bestFit="1" customWidth="1"/>
    <col min="2" max="2" width="5.5703125" style="8" bestFit="1" customWidth="1"/>
    <col min="3" max="3" width="57.140625" style="10" customWidth="1"/>
    <col min="4" max="4" width="12.42578125" style="116" customWidth="1"/>
    <col min="5" max="5" width="11.140625" style="9" customWidth="1"/>
    <col min="6" max="6" width="112.7109375" style="10" customWidth="1"/>
    <col min="7" max="7" width="17.7109375" style="10" hidden="1" customWidth="1"/>
    <col min="8" max="8" width="24" style="8" customWidth="1"/>
    <col min="9" max="9" width="22.7109375" style="8" customWidth="1"/>
    <col min="10" max="10" width="20.5703125" style="8" bestFit="1" customWidth="1"/>
    <col min="11" max="11" width="19.5703125" style="8" bestFit="1" customWidth="1"/>
    <col min="12" max="12" width="23.5703125" style="8" bestFit="1" customWidth="1"/>
    <col min="13" max="13" width="19" style="8" bestFit="1" customWidth="1"/>
    <col min="14" max="14" width="36.7109375" style="8" customWidth="1"/>
    <col min="15" max="15" width="21.5703125" style="8" hidden="1" customWidth="1"/>
    <col min="16" max="16" width="32.140625" style="8" customWidth="1"/>
    <col min="17" max="17" width="41" style="8" customWidth="1"/>
    <col min="18" max="18" width="28.28515625" style="8" customWidth="1"/>
    <col min="19" max="19" width="17.5703125" style="8" hidden="1" customWidth="1"/>
    <col min="20" max="20" width="40.140625" style="11" customWidth="1"/>
    <col min="21" max="16384" width="9.140625" style="8"/>
  </cols>
  <sheetData>
    <row r="1" spans="1:20" ht="38.25" customHeight="1">
      <c r="B1" s="129" t="s">
        <v>220</v>
      </c>
      <c r="C1" s="130"/>
      <c r="D1" s="130"/>
    </row>
    <row r="2" spans="1:20" ht="20.100000000000001" customHeight="1">
      <c r="C2" s="8"/>
      <c r="D2" s="12"/>
      <c r="E2" s="13"/>
      <c r="F2" s="14"/>
      <c r="G2" s="14"/>
      <c r="H2" s="14"/>
      <c r="I2" s="14"/>
      <c r="K2" s="15"/>
      <c r="L2" s="15"/>
      <c r="M2" s="15"/>
      <c r="N2" s="15"/>
      <c r="O2" s="15"/>
      <c r="P2" s="15"/>
      <c r="Q2" s="15"/>
      <c r="R2" s="15"/>
      <c r="S2" s="16"/>
      <c r="T2" s="17"/>
    </row>
    <row r="3" spans="1:20" ht="20.100000000000001" customHeight="1">
      <c r="B3" s="18"/>
      <c r="C3" s="19" t="s">
        <v>0</v>
      </c>
      <c r="D3" s="20"/>
      <c r="E3" s="20"/>
      <c r="F3" s="20"/>
      <c r="G3" s="21"/>
      <c r="H3" s="21"/>
      <c r="I3" s="21"/>
      <c r="J3" s="21"/>
      <c r="K3" s="21"/>
      <c r="M3" s="22"/>
      <c r="N3" s="22"/>
      <c r="O3" s="22"/>
      <c r="P3" s="15"/>
      <c r="Q3" s="15"/>
      <c r="R3" s="15"/>
    </row>
    <row r="4" spans="1:20" ht="20.100000000000001" customHeight="1" thickBot="1">
      <c r="B4" s="23"/>
      <c r="C4" s="24" t="s">
        <v>1</v>
      </c>
      <c r="D4" s="20"/>
      <c r="E4" s="20"/>
      <c r="F4" s="20"/>
      <c r="G4" s="14"/>
      <c r="H4" s="15"/>
      <c r="I4" s="15"/>
      <c r="K4" s="15"/>
      <c r="L4" s="15"/>
      <c r="M4" s="15"/>
      <c r="N4" s="15"/>
      <c r="O4" s="15"/>
      <c r="P4" s="15"/>
      <c r="Q4" s="15"/>
      <c r="R4" s="15"/>
    </row>
    <row r="5" spans="1:20" ht="34.5" customHeight="1" thickBot="1">
      <c r="B5" s="25"/>
      <c r="C5" s="26"/>
      <c r="D5" s="27"/>
      <c r="E5" s="27"/>
      <c r="F5" s="14"/>
      <c r="G5" s="28"/>
      <c r="I5" s="29" t="s">
        <v>2</v>
      </c>
      <c r="T5" s="30"/>
    </row>
    <row r="6" spans="1:20" ht="69" customHeight="1" thickTop="1" thickBot="1">
      <c r="A6" s="31"/>
      <c r="B6" s="32" t="s">
        <v>3</v>
      </c>
      <c r="C6" s="33" t="s">
        <v>23</v>
      </c>
      <c r="D6" s="33" t="s">
        <v>4</v>
      </c>
      <c r="E6" s="33" t="s">
        <v>24</v>
      </c>
      <c r="F6" s="33" t="s">
        <v>25</v>
      </c>
      <c r="G6" s="33" t="s">
        <v>26</v>
      </c>
      <c r="H6" s="33" t="s">
        <v>5</v>
      </c>
      <c r="I6" s="34" t="s">
        <v>6</v>
      </c>
      <c r="J6" s="35" t="s">
        <v>7</v>
      </c>
      <c r="K6" s="35" t="s">
        <v>8</v>
      </c>
      <c r="L6" s="33" t="s">
        <v>27</v>
      </c>
      <c r="M6" s="33" t="s">
        <v>28</v>
      </c>
      <c r="N6" s="33" t="s">
        <v>184</v>
      </c>
      <c r="O6" s="33" t="s">
        <v>29</v>
      </c>
      <c r="P6" s="35" t="s">
        <v>30</v>
      </c>
      <c r="Q6" s="33" t="s">
        <v>31</v>
      </c>
      <c r="R6" s="33" t="s">
        <v>32</v>
      </c>
      <c r="S6" s="33" t="s">
        <v>33</v>
      </c>
      <c r="T6" s="33" t="s">
        <v>34</v>
      </c>
    </row>
    <row r="7" spans="1:20" ht="64.5" customHeight="1" thickTop="1">
      <c r="A7" s="36"/>
      <c r="B7" s="37">
        <v>1</v>
      </c>
      <c r="C7" s="38" t="s">
        <v>38</v>
      </c>
      <c r="D7" s="39">
        <v>1</v>
      </c>
      <c r="E7" s="40" t="s">
        <v>39</v>
      </c>
      <c r="F7" s="41" t="s">
        <v>193</v>
      </c>
      <c r="G7" s="42">
        <f t="shared" ref="G7:G38" si="0">D7*H7</f>
        <v>210</v>
      </c>
      <c r="H7" s="43">
        <v>210</v>
      </c>
      <c r="I7" s="117">
        <v>196</v>
      </c>
      <c r="J7" s="44">
        <f t="shared" ref="J7:J38" si="1">D7*I7</f>
        <v>196</v>
      </c>
      <c r="K7" s="45" t="str">
        <f t="shared" ref="K7:K34" si="2">IF(ISNUMBER(I7), IF(I7&gt;H7,"NEVYHOVUJE","VYHOVUJE")," ")</f>
        <v>VYHOVUJE</v>
      </c>
      <c r="L7" s="134" t="s">
        <v>37</v>
      </c>
      <c r="M7" s="136" t="s">
        <v>181</v>
      </c>
      <c r="N7" s="138" t="s">
        <v>182</v>
      </c>
      <c r="O7" s="138"/>
      <c r="P7" s="134" t="s">
        <v>185</v>
      </c>
      <c r="Q7" s="134" t="s">
        <v>186</v>
      </c>
      <c r="R7" s="141">
        <v>21</v>
      </c>
      <c r="S7" s="138"/>
      <c r="T7" s="46" t="s">
        <v>16</v>
      </c>
    </row>
    <row r="8" spans="1:20" ht="24" customHeight="1">
      <c r="A8" s="31"/>
      <c r="B8" s="47">
        <v>2</v>
      </c>
      <c r="C8" s="48" t="s">
        <v>40</v>
      </c>
      <c r="D8" s="49">
        <v>1</v>
      </c>
      <c r="E8" s="50" t="s">
        <v>41</v>
      </c>
      <c r="F8" s="51" t="s">
        <v>42</v>
      </c>
      <c r="G8" s="52">
        <f t="shared" si="0"/>
        <v>53</v>
      </c>
      <c r="H8" s="53">
        <v>53</v>
      </c>
      <c r="I8" s="118">
        <v>45</v>
      </c>
      <c r="J8" s="54">
        <f t="shared" si="1"/>
        <v>45</v>
      </c>
      <c r="K8" s="55" t="str">
        <f t="shared" si="2"/>
        <v>VYHOVUJE</v>
      </c>
      <c r="L8" s="135"/>
      <c r="M8" s="137"/>
      <c r="N8" s="139"/>
      <c r="O8" s="139"/>
      <c r="P8" s="140"/>
      <c r="Q8" s="140"/>
      <c r="R8" s="142"/>
      <c r="S8" s="139"/>
      <c r="T8" s="158" t="s">
        <v>15</v>
      </c>
    </row>
    <row r="9" spans="1:20" ht="42.75" customHeight="1">
      <c r="A9" s="31"/>
      <c r="B9" s="47">
        <v>3</v>
      </c>
      <c r="C9" s="48" t="s">
        <v>194</v>
      </c>
      <c r="D9" s="49">
        <v>20</v>
      </c>
      <c r="E9" s="50" t="s">
        <v>39</v>
      </c>
      <c r="F9" s="51" t="s">
        <v>43</v>
      </c>
      <c r="G9" s="52">
        <f t="shared" si="0"/>
        <v>80</v>
      </c>
      <c r="H9" s="53">
        <v>4</v>
      </c>
      <c r="I9" s="118">
        <v>4</v>
      </c>
      <c r="J9" s="54">
        <f t="shared" si="1"/>
        <v>80</v>
      </c>
      <c r="K9" s="55" t="str">
        <f t="shared" si="2"/>
        <v>VYHOVUJE</v>
      </c>
      <c r="L9" s="135"/>
      <c r="M9" s="137"/>
      <c r="N9" s="139"/>
      <c r="O9" s="139"/>
      <c r="P9" s="140"/>
      <c r="Q9" s="140"/>
      <c r="R9" s="142"/>
      <c r="S9" s="139"/>
      <c r="T9" s="137"/>
    </row>
    <row r="10" spans="1:20" ht="21" customHeight="1">
      <c r="A10" s="31"/>
      <c r="B10" s="47">
        <v>4</v>
      </c>
      <c r="C10" s="48" t="s">
        <v>44</v>
      </c>
      <c r="D10" s="49">
        <v>2</v>
      </c>
      <c r="E10" s="50" t="s">
        <v>41</v>
      </c>
      <c r="F10" s="51" t="s">
        <v>195</v>
      </c>
      <c r="G10" s="52">
        <f t="shared" si="0"/>
        <v>100</v>
      </c>
      <c r="H10" s="53">
        <v>50</v>
      </c>
      <c r="I10" s="118">
        <v>41</v>
      </c>
      <c r="J10" s="54">
        <f t="shared" si="1"/>
        <v>82</v>
      </c>
      <c r="K10" s="55" t="str">
        <f t="shared" si="2"/>
        <v>VYHOVUJE</v>
      </c>
      <c r="L10" s="135"/>
      <c r="M10" s="137"/>
      <c r="N10" s="139"/>
      <c r="O10" s="139"/>
      <c r="P10" s="140"/>
      <c r="Q10" s="140"/>
      <c r="R10" s="142"/>
      <c r="S10" s="139"/>
      <c r="T10" s="137"/>
    </row>
    <row r="11" spans="1:20" ht="21" customHeight="1">
      <c r="A11" s="31"/>
      <c r="B11" s="47">
        <v>5</v>
      </c>
      <c r="C11" s="48" t="s">
        <v>45</v>
      </c>
      <c r="D11" s="49">
        <v>1</v>
      </c>
      <c r="E11" s="56" t="s">
        <v>41</v>
      </c>
      <c r="F11" s="57" t="s">
        <v>46</v>
      </c>
      <c r="G11" s="52">
        <f t="shared" si="0"/>
        <v>40</v>
      </c>
      <c r="H11" s="53">
        <v>40</v>
      </c>
      <c r="I11" s="118">
        <v>40</v>
      </c>
      <c r="J11" s="54">
        <f t="shared" si="1"/>
        <v>40</v>
      </c>
      <c r="K11" s="55" t="str">
        <f t="shared" si="2"/>
        <v>VYHOVUJE</v>
      </c>
      <c r="L11" s="135"/>
      <c r="M11" s="137"/>
      <c r="N11" s="139"/>
      <c r="O11" s="139"/>
      <c r="P11" s="140"/>
      <c r="Q11" s="140"/>
      <c r="R11" s="142"/>
      <c r="S11" s="139"/>
      <c r="T11" s="137"/>
    </row>
    <row r="12" spans="1:20" ht="21" customHeight="1">
      <c r="A12" s="31"/>
      <c r="B12" s="47">
        <v>6</v>
      </c>
      <c r="C12" s="48" t="s">
        <v>196</v>
      </c>
      <c r="D12" s="49">
        <v>2</v>
      </c>
      <c r="E12" s="50" t="s">
        <v>41</v>
      </c>
      <c r="F12" s="51" t="s">
        <v>47</v>
      </c>
      <c r="G12" s="52">
        <f t="shared" si="0"/>
        <v>80</v>
      </c>
      <c r="H12" s="53">
        <v>40</v>
      </c>
      <c r="I12" s="118">
        <v>38</v>
      </c>
      <c r="J12" s="54">
        <f t="shared" si="1"/>
        <v>76</v>
      </c>
      <c r="K12" s="55" t="str">
        <f t="shared" si="2"/>
        <v>VYHOVUJE</v>
      </c>
      <c r="L12" s="135"/>
      <c r="M12" s="137"/>
      <c r="N12" s="139"/>
      <c r="O12" s="139"/>
      <c r="P12" s="140"/>
      <c r="Q12" s="140"/>
      <c r="R12" s="142"/>
      <c r="S12" s="139"/>
      <c r="T12" s="159"/>
    </row>
    <row r="13" spans="1:20" ht="21" customHeight="1">
      <c r="A13" s="31"/>
      <c r="B13" s="47">
        <v>7</v>
      </c>
      <c r="C13" s="48" t="s">
        <v>48</v>
      </c>
      <c r="D13" s="49">
        <v>4</v>
      </c>
      <c r="E13" s="50" t="s">
        <v>41</v>
      </c>
      <c r="F13" s="51" t="s">
        <v>49</v>
      </c>
      <c r="G13" s="52">
        <f t="shared" si="0"/>
        <v>204</v>
      </c>
      <c r="H13" s="53">
        <v>51</v>
      </c>
      <c r="I13" s="118">
        <v>44</v>
      </c>
      <c r="J13" s="54">
        <f t="shared" si="1"/>
        <v>176</v>
      </c>
      <c r="K13" s="55" t="str">
        <f t="shared" si="2"/>
        <v>VYHOVUJE</v>
      </c>
      <c r="L13" s="135"/>
      <c r="M13" s="137"/>
      <c r="N13" s="139"/>
      <c r="O13" s="139"/>
      <c r="P13" s="140"/>
      <c r="Q13" s="140"/>
      <c r="R13" s="142"/>
      <c r="S13" s="139"/>
      <c r="T13" s="58" t="s">
        <v>13</v>
      </c>
    </row>
    <row r="14" spans="1:20" ht="21" customHeight="1">
      <c r="A14" s="31"/>
      <c r="B14" s="47">
        <v>8</v>
      </c>
      <c r="C14" s="48" t="s">
        <v>50</v>
      </c>
      <c r="D14" s="49">
        <v>2</v>
      </c>
      <c r="E14" s="50" t="s">
        <v>39</v>
      </c>
      <c r="F14" s="51" t="s">
        <v>51</v>
      </c>
      <c r="G14" s="52">
        <f t="shared" si="0"/>
        <v>14</v>
      </c>
      <c r="H14" s="53">
        <v>7</v>
      </c>
      <c r="I14" s="118">
        <v>6</v>
      </c>
      <c r="J14" s="54">
        <f t="shared" si="1"/>
        <v>12</v>
      </c>
      <c r="K14" s="55" t="str">
        <f t="shared" si="2"/>
        <v>VYHOVUJE</v>
      </c>
      <c r="L14" s="135"/>
      <c r="M14" s="137"/>
      <c r="N14" s="139"/>
      <c r="O14" s="139"/>
      <c r="P14" s="140"/>
      <c r="Q14" s="140"/>
      <c r="R14" s="142"/>
      <c r="S14" s="139"/>
      <c r="T14" s="158" t="s">
        <v>12</v>
      </c>
    </row>
    <row r="15" spans="1:20" ht="21" customHeight="1">
      <c r="A15" s="31"/>
      <c r="B15" s="47">
        <v>9</v>
      </c>
      <c r="C15" s="48" t="s">
        <v>52</v>
      </c>
      <c r="D15" s="49">
        <v>5</v>
      </c>
      <c r="E15" s="50" t="s">
        <v>39</v>
      </c>
      <c r="F15" s="51" t="s">
        <v>53</v>
      </c>
      <c r="G15" s="52">
        <f t="shared" si="0"/>
        <v>100</v>
      </c>
      <c r="H15" s="53">
        <v>20</v>
      </c>
      <c r="I15" s="118">
        <v>19</v>
      </c>
      <c r="J15" s="54">
        <f t="shared" si="1"/>
        <v>95</v>
      </c>
      <c r="K15" s="55" t="str">
        <f t="shared" si="2"/>
        <v>VYHOVUJE</v>
      </c>
      <c r="L15" s="135"/>
      <c r="M15" s="137"/>
      <c r="N15" s="139"/>
      <c r="O15" s="139"/>
      <c r="P15" s="140"/>
      <c r="Q15" s="140"/>
      <c r="R15" s="142"/>
      <c r="S15" s="139"/>
      <c r="T15" s="159"/>
    </row>
    <row r="16" spans="1:20" ht="88.5" customHeight="1">
      <c r="A16" s="31"/>
      <c r="B16" s="47">
        <v>10</v>
      </c>
      <c r="C16" s="48" t="s">
        <v>54</v>
      </c>
      <c r="D16" s="49">
        <v>30</v>
      </c>
      <c r="E16" s="50" t="s">
        <v>41</v>
      </c>
      <c r="F16" s="51" t="s">
        <v>197</v>
      </c>
      <c r="G16" s="52">
        <f t="shared" si="0"/>
        <v>3480</v>
      </c>
      <c r="H16" s="53">
        <v>116</v>
      </c>
      <c r="I16" s="118">
        <v>116</v>
      </c>
      <c r="J16" s="54">
        <f t="shared" si="1"/>
        <v>3480</v>
      </c>
      <c r="K16" s="55" t="str">
        <f t="shared" si="2"/>
        <v>VYHOVUJE</v>
      </c>
      <c r="L16" s="135"/>
      <c r="M16" s="137"/>
      <c r="N16" s="139"/>
      <c r="O16" s="139"/>
      <c r="P16" s="140"/>
      <c r="Q16" s="140"/>
      <c r="R16" s="142"/>
      <c r="S16" s="139"/>
      <c r="T16" s="158" t="s">
        <v>22</v>
      </c>
    </row>
    <row r="17" spans="1:20" ht="21.75" customHeight="1">
      <c r="A17" s="31"/>
      <c r="B17" s="47">
        <v>11</v>
      </c>
      <c r="C17" s="48" t="s">
        <v>55</v>
      </c>
      <c r="D17" s="49">
        <v>1</v>
      </c>
      <c r="E17" s="50" t="s">
        <v>41</v>
      </c>
      <c r="F17" s="51" t="s">
        <v>198</v>
      </c>
      <c r="G17" s="52">
        <f t="shared" si="0"/>
        <v>95</v>
      </c>
      <c r="H17" s="53">
        <v>95</v>
      </c>
      <c r="I17" s="118">
        <v>90</v>
      </c>
      <c r="J17" s="54">
        <f t="shared" si="1"/>
        <v>90</v>
      </c>
      <c r="K17" s="55" t="str">
        <f t="shared" si="2"/>
        <v>VYHOVUJE</v>
      </c>
      <c r="L17" s="135"/>
      <c r="M17" s="137"/>
      <c r="N17" s="139"/>
      <c r="O17" s="139"/>
      <c r="P17" s="140"/>
      <c r="Q17" s="140"/>
      <c r="R17" s="142"/>
      <c r="S17" s="139"/>
      <c r="T17" s="137"/>
    </row>
    <row r="18" spans="1:20" ht="21.75" customHeight="1">
      <c r="A18" s="31"/>
      <c r="B18" s="47">
        <v>12</v>
      </c>
      <c r="C18" s="48" t="s">
        <v>56</v>
      </c>
      <c r="D18" s="49">
        <v>1</v>
      </c>
      <c r="E18" s="50" t="s">
        <v>41</v>
      </c>
      <c r="F18" s="51" t="s">
        <v>199</v>
      </c>
      <c r="G18" s="52">
        <f t="shared" si="0"/>
        <v>350</v>
      </c>
      <c r="H18" s="53">
        <v>350</v>
      </c>
      <c r="I18" s="118">
        <v>298</v>
      </c>
      <c r="J18" s="54">
        <f t="shared" si="1"/>
        <v>298</v>
      </c>
      <c r="K18" s="55" t="str">
        <f t="shared" si="2"/>
        <v>VYHOVUJE</v>
      </c>
      <c r="L18" s="135"/>
      <c r="M18" s="137"/>
      <c r="N18" s="139"/>
      <c r="O18" s="139"/>
      <c r="P18" s="140"/>
      <c r="Q18" s="140"/>
      <c r="R18" s="142"/>
      <c r="S18" s="139"/>
      <c r="T18" s="159"/>
    </row>
    <row r="19" spans="1:20" ht="65.25" customHeight="1">
      <c r="A19" s="31"/>
      <c r="B19" s="47">
        <v>13</v>
      </c>
      <c r="C19" s="48" t="s">
        <v>57</v>
      </c>
      <c r="D19" s="49">
        <v>1</v>
      </c>
      <c r="E19" s="50" t="s">
        <v>41</v>
      </c>
      <c r="F19" s="51" t="s">
        <v>58</v>
      </c>
      <c r="G19" s="52">
        <f t="shared" si="0"/>
        <v>60</v>
      </c>
      <c r="H19" s="53">
        <v>60</v>
      </c>
      <c r="I19" s="118">
        <v>53</v>
      </c>
      <c r="J19" s="54">
        <f t="shared" si="1"/>
        <v>53</v>
      </c>
      <c r="K19" s="55" t="str">
        <f t="shared" si="2"/>
        <v>VYHOVUJE</v>
      </c>
      <c r="L19" s="135"/>
      <c r="M19" s="137"/>
      <c r="N19" s="139"/>
      <c r="O19" s="139"/>
      <c r="P19" s="140"/>
      <c r="Q19" s="140"/>
      <c r="R19" s="142"/>
      <c r="S19" s="139"/>
      <c r="T19" s="158" t="s">
        <v>18</v>
      </c>
    </row>
    <row r="20" spans="1:20" ht="19.5" customHeight="1">
      <c r="A20" s="31"/>
      <c r="B20" s="47">
        <v>14</v>
      </c>
      <c r="C20" s="48" t="s">
        <v>59</v>
      </c>
      <c r="D20" s="49">
        <v>4</v>
      </c>
      <c r="E20" s="50" t="s">
        <v>39</v>
      </c>
      <c r="F20" s="51" t="s">
        <v>60</v>
      </c>
      <c r="G20" s="52">
        <f t="shared" si="0"/>
        <v>112</v>
      </c>
      <c r="H20" s="53">
        <v>28</v>
      </c>
      <c r="I20" s="118">
        <v>25</v>
      </c>
      <c r="J20" s="54">
        <f t="shared" si="1"/>
        <v>100</v>
      </c>
      <c r="K20" s="55" t="str">
        <f t="shared" si="2"/>
        <v>VYHOVUJE</v>
      </c>
      <c r="L20" s="135"/>
      <c r="M20" s="137"/>
      <c r="N20" s="139"/>
      <c r="O20" s="139"/>
      <c r="P20" s="140"/>
      <c r="Q20" s="140"/>
      <c r="R20" s="142"/>
      <c r="S20" s="139"/>
      <c r="T20" s="137"/>
    </row>
    <row r="21" spans="1:20" ht="19.5" customHeight="1">
      <c r="A21" s="31"/>
      <c r="B21" s="47">
        <v>15</v>
      </c>
      <c r="C21" s="48" t="s">
        <v>61</v>
      </c>
      <c r="D21" s="49">
        <v>4</v>
      </c>
      <c r="E21" s="50" t="s">
        <v>39</v>
      </c>
      <c r="F21" s="51" t="s">
        <v>60</v>
      </c>
      <c r="G21" s="52">
        <f t="shared" si="0"/>
        <v>148</v>
      </c>
      <c r="H21" s="53">
        <v>37</v>
      </c>
      <c r="I21" s="118">
        <v>31</v>
      </c>
      <c r="J21" s="54">
        <f t="shared" si="1"/>
        <v>124</v>
      </c>
      <c r="K21" s="55" t="str">
        <f t="shared" si="2"/>
        <v>VYHOVUJE</v>
      </c>
      <c r="L21" s="135"/>
      <c r="M21" s="137"/>
      <c r="N21" s="139"/>
      <c r="O21" s="139"/>
      <c r="P21" s="140"/>
      <c r="Q21" s="140"/>
      <c r="R21" s="142"/>
      <c r="S21" s="139"/>
      <c r="T21" s="137"/>
    </row>
    <row r="22" spans="1:20" ht="19.5" customHeight="1">
      <c r="A22" s="31"/>
      <c r="B22" s="47">
        <v>16</v>
      </c>
      <c r="C22" s="48" t="s">
        <v>62</v>
      </c>
      <c r="D22" s="49">
        <v>1</v>
      </c>
      <c r="E22" s="50" t="s">
        <v>39</v>
      </c>
      <c r="F22" s="51" t="s">
        <v>63</v>
      </c>
      <c r="G22" s="52">
        <f t="shared" si="0"/>
        <v>37</v>
      </c>
      <c r="H22" s="53">
        <v>37</v>
      </c>
      <c r="I22" s="118">
        <v>31</v>
      </c>
      <c r="J22" s="54">
        <f t="shared" si="1"/>
        <v>31</v>
      </c>
      <c r="K22" s="55" t="str">
        <f t="shared" si="2"/>
        <v>VYHOVUJE</v>
      </c>
      <c r="L22" s="135"/>
      <c r="M22" s="137"/>
      <c r="N22" s="139"/>
      <c r="O22" s="139"/>
      <c r="P22" s="140"/>
      <c r="Q22" s="140"/>
      <c r="R22" s="142"/>
      <c r="S22" s="139"/>
      <c r="T22" s="137"/>
    </row>
    <row r="23" spans="1:20" ht="20.25" customHeight="1">
      <c r="A23" s="31"/>
      <c r="B23" s="47">
        <v>17</v>
      </c>
      <c r="C23" s="48" t="s">
        <v>202</v>
      </c>
      <c r="D23" s="49">
        <v>1</v>
      </c>
      <c r="E23" s="50" t="s">
        <v>39</v>
      </c>
      <c r="F23" s="51" t="s">
        <v>64</v>
      </c>
      <c r="G23" s="52">
        <f t="shared" si="0"/>
        <v>38</v>
      </c>
      <c r="H23" s="53">
        <v>38</v>
      </c>
      <c r="I23" s="118">
        <v>33</v>
      </c>
      <c r="J23" s="54">
        <f t="shared" si="1"/>
        <v>33</v>
      </c>
      <c r="K23" s="55" t="str">
        <f t="shared" si="2"/>
        <v>VYHOVUJE</v>
      </c>
      <c r="L23" s="135"/>
      <c r="M23" s="137"/>
      <c r="N23" s="139"/>
      <c r="O23" s="139"/>
      <c r="P23" s="140"/>
      <c r="Q23" s="140"/>
      <c r="R23" s="142"/>
      <c r="S23" s="139"/>
      <c r="T23" s="137"/>
    </row>
    <row r="24" spans="1:20" ht="37.5" customHeight="1">
      <c r="A24" s="31"/>
      <c r="B24" s="47">
        <v>18</v>
      </c>
      <c r="C24" s="48" t="s">
        <v>200</v>
      </c>
      <c r="D24" s="49">
        <v>1</v>
      </c>
      <c r="E24" s="50" t="s">
        <v>39</v>
      </c>
      <c r="F24" s="51" t="s">
        <v>65</v>
      </c>
      <c r="G24" s="52">
        <f t="shared" si="0"/>
        <v>60</v>
      </c>
      <c r="H24" s="53">
        <v>60</v>
      </c>
      <c r="I24" s="118">
        <v>58</v>
      </c>
      <c r="J24" s="54">
        <f t="shared" si="1"/>
        <v>58</v>
      </c>
      <c r="K24" s="55" t="str">
        <f t="shared" si="2"/>
        <v>VYHOVUJE</v>
      </c>
      <c r="L24" s="135"/>
      <c r="M24" s="137"/>
      <c r="N24" s="139"/>
      <c r="O24" s="139"/>
      <c r="P24" s="140"/>
      <c r="Q24" s="140"/>
      <c r="R24" s="142"/>
      <c r="S24" s="139"/>
      <c r="T24" s="137"/>
    </row>
    <row r="25" spans="1:20" ht="23.25" customHeight="1">
      <c r="A25" s="31"/>
      <c r="B25" s="47">
        <v>19</v>
      </c>
      <c r="C25" s="48" t="s">
        <v>201</v>
      </c>
      <c r="D25" s="49">
        <v>1</v>
      </c>
      <c r="E25" s="50" t="s">
        <v>39</v>
      </c>
      <c r="F25" s="51" t="s">
        <v>66</v>
      </c>
      <c r="G25" s="52">
        <f t="shared" si="0"/>
        <v>59</v>
      </c>
      <c r="H25" s="53">
        <v>59</v>
      </c>
      <c r="I25" s="118">
        <v>56</v>
      </c>
      <c r="J25" s="54">
        <f t="shared" si="1"/>
        <v>56</v>
      </c>
      <c r="K25" s="55" t="str">
        <f t="shared" si="2"/>
        <v>VYHOVUJE</v>
      </c>
      <c r="L25" s="135"/>
      <c r="M25" s="137"/>
      <c r="N25" s="139"/>
      <c r="O25" s="139"/>
      <c r="P25" s="140"/>
      <c r="Q25" s="140"/>
      <c r="R25" s="142"/>
      <c r="S25" s="139"/>
      <c r="T25" s="137"/>
    </row>
    <row r="26" spans="1:20" ht="21.75" customHeight="1">
      <c r="A26" s="31"/>
      <c r="B26" s="47">
        <v>20</v>
      </c>
      <c r="C26" s="48" t="s">
        <v>67</v>
      </c>
      <c r="D26" s="49">
        <v>10</v>
      </c>
      <c r="E26" s="50" t="s">
        <v>39</v>
      </c>
      <c r="F26" s="51" t="s">
        <v>68</v>
      </c>
      <c r="G26" s="52">
        <f t="shared" si="0"/>
        <v>30</v>
      </c>
      <c r="H26" s="53">
        <v>3</v>
      </c>
      <c r="I26" s="118">
        <v>2</v>
      </c>
      <c r="J26" s="54">
        <f t="shared" si="1"/>
        <v>20</v>
      </c>
      <c r="K26" s="55" t="str">
        <f t="shared" si="2"/>
        <v>VYHOVUJE</v>
      </c>
      <c r="L26" s="135"/>
      <c r="M26" s="137"/>
      <c r="N26" s="139"/>
      <c r="O26" s="139"/>
      <c r="P26" s="140"/>
      <c r="Q26" s="140"/>
      <c r="R26" s="142"/>
      <c r="S26" s="139"/>
      <c r="T26" s="137"/>
    </row>
    <row r="27" spans="1:20" ht="22.5" customHeight="1">
      <c r="A27" s="31"/>
      <c r="B27" s="47">
        <v>21</v>
      </c>
      <c r="C27" s="48" t="s">
        <v>203</v>
      </c>
      <c r="D27" s="49">
        <v>5</v>
      </c>
      <c r="E27" s="50" t="s">
        <v>39</v>
      </c>
      <c r="F27" s="51" t="s">
        <v>69</v>
      </c>
      <c r="G27" s="52">
        <f t="shared" si="0"/>
        <v>75</v>
      </c>
      <c r="H27" s="53">
        <v>15</v>
      </c>
      <c r="I27" s="118">
        <v>11</v>
      </c>
      <c r="J27" s="54">
        <f t="shared" si="1"/>
        <v>55</v>
      </c>
      <c r="K27" s="55" t="str">
        <f t="shared" si="2"/>
        <v>VYHOVUJE</v>
      </c>
      <c r="L27" s="135"/>
      <c r="M27" s="137"/>
      <c r="N27" s="139"/>
      <c r="O27" s="139"/>
      <c r="P27" s="140"/>
      <c r="Q27" s="140"/>
      <c r="R27" s="142"/>
      <c r="S27" s="139"/>
      <c r="T27" s="159"/>
    </row>
    <row r="28" spans="1:20" ht="34.5" customHeight="1">
      <c r="A28" s="31"/>
      <c r="B28" s="47">
        <v>22</v>
      </c>
      <c r="C28" s="48" t="s">
        <v>204</v>
      </c>
      <c r="D28" s="49">
        <v>1</v>
      </c>
      <c r="E28" s="50" t="s">
        <v>41</v>
      </c>
      <c r="F28" s="51" t="s">
        <v>70</v>
      </c>
      <c r="G28" s="52">
        <f t="shared" si="0"/>
        <v>420</v>
      </c>
      <c r="H28" s="53">
        <v>420</v>
      </c>
      <c r="I28" s="118">
        <v>357</v>
      </c>
      <c r="J28" s="54">
        <f t="shared" si="1"/>
        <v>357</v>
      </c>
      <c r="K28" s="55" t="str">
        <f t="shared" si="2"/>
        <v>VYHOVUJE</v>
      </c>
      <c r="L28" s="135"/>
      <c r="M28" s="137"/>
      <c r="N28" s="139"/>
      <c r="O28" s="139"/>
      <c r="P28" s="140"/>
      <c r="Q28" s="140"/>
      <c r="R28" s="142"/>
      <c r="S28" s="139"/>
      <c r="T28" s="58" t="s">
        <v>12</v>
      </c>
    </row>
    <row r="29" spans="1:20" ht="22.5" customHeight="1">
      <c r="A29" s="31"/>
      <c r="B29" s="47">
        <v>23</v>
      </c>
      <c r="C29" s="48" t="s">
        <v>71</v>
      </c>
      <c r="D29" s="49">
        <v>2</v>
      </c>
      <c r="E29" s="50" t="s">
        <v>39</v>
      </c>
      <c r="F29" s="51" t="s">
        <v>72</v>
      </c>
      <c r="G29" s="52">
        <f t="shared" si="0"/>
        <v>270</v>
      </c>
      <c r="H29" s="53">
        <v>135</v>
      </c>
      <c r="I29" s="118">
        <v>119</v>
      </c>
      <c r="J29" s="54">
        <f t="shared" si="1"/>
        <v>238</v>
      </c>
      <c r="K29" s="55" t="str">
        <f t="shared" si="2"/>
        <v>VYHOVUJE</v>
      </c>
      <c r="L29" s="135"/>
      <c r="M29" s="137"/>
      <c r="N29" s="139"/>
      <c r="O29" s="139"/>
      <c r="P29" s="140"/>
      <c r="Q29" s="140"/>
      <c r="R29" s="142"/>
      <c r="S29" s="139"/>
      <c r="T29" s="58" t="s">
        <v>17</v>
      </c>
    </row>
    <row r="30" spans="1:20" ht="22.5" customHeight="1">
      <c r="A30" s="31"/>
      <c r="B30" s="47">
        <v>24</v>
      </c>
      <c r="C30" s="48" t="s">
        <v>205</v>
      </c>
      <c r="D30" s="49">
        <v>2</v>
      </c>
      <c r="E30" s="50" t="s">
        <v>39</v>
      </c>
      <c r="F30" s="51" t="s">
        <v>73</v>
      </c>
      <c r="G30" s="52">
        <f t="shared" si="0"/>
        <v>160</v>
      </c>
      <c r="H30" s="53">
        <v>80</v>
      </c>
      <c r="I30" s="118">
        <v>70</v>
      </c>
      <c r="J30" s="54">
        <f t="shared" si="1"/>
        <v>140</v>
      </c>
      <c r="K30" s="55" t="str">
        <f t="shared" si="2"/>
        <v>VYHOVUJE</v>
      </c>
      <c r="L30" s="135"/>
      <c r="M30" s="137"/>
      <c r="N30" s="139"/>
      <c r="O30" s="139"/>
      <c r="P30" s="140"/>
      <c r="Q30" s="140"/>
      <c r="R30" s="142"/>
      <c r="S30" s="139"/>
      <c r="T30" s="58" t="s">
        <v>21</v>
      </c>
    </row>
    <row r="31" spans="1:20" ht="22.5" customHeight="1">
      <c r="A31" s="31"/>
      <c r="B31" s="47">
        <v>25</v>
      </c>
      <c r="C31" s="48" t="s">
        <v>74</v>
      </c>
      <c r="D31" s="49">
        <v>5</v>
      </c>
      <c r="E31" s="50" t="s">
        <v>41</v>
      </c>
      <c r="F31" s="51" t="s">
        <v>75</v>
      </c>
      <c r="G31" s="52">
        <f t="shared" si="0"/>
        <v>70</v>
      </c>
      <c r="H31" s="53">
        <v>14</v>
      </c>
      <c r="I31" s="118">
        <v>14</v>
      </c>
      <c r="J31" s="54">
        <f t="shared" si="1"/>
        <v>70</v>
      </c>
      <c r="K31" s="55" t="str">
        <f t="shared" si="2"/>
        <v>VYHOVUJE</v>
      </c>
      <c r="L31" s="135"/>
      <c r="M31" s="137"/>
      <c r="N31" s="139"/>
      <c r="O31" s="139"/>
      <c r="P31" s="140"/>
      <c r="Q31" s="140"/>
      <c r="R31" s="142"/>
      <c r="S31" s="139"/>
      <c r="T31" s="158" t="s">
        <v>19</v>
      </c>
    </row>
    <row r="32" spans="1:20" ht="22.5" customHeight="1">
      <c r="A32" s="31"/>
      <c r="B32" s="47">
        <v>26</v>
      </c>
      <c r="C32" s="59" t="s">
        <v>76</v>
      </c>
      <c r="D32" s="49">
        <v>10</v>
      </c>
      <c r="E32" s="58" t="s">
        <v>41</v>
      </c>
      <c r="F32" s="60" t="s">
        <v>75</v>
      </c>
      <c r="G32" s="52">
        <f t="shared" si="0"/>
        <v>150</v>
      </c>
      <c r="H32" s="53">
        <v>15</v>
      </c>
      <c r="I32" s="118">
        <v>14</v>
      </c>
      <c r="J32" s="54">
        <f t="shared" si="1"/>
        <v>140</v>
      </c>
      <c r="K32" s="55" t="str">
        <f t="shared" si="2"/>
        <v>VYHOVUJE</v>
      </c>
      <c r="L32" s="135"/>
      <c r="M32" s="137"/>
      <c r="N32" s="139"/>
      <c r="O32" s="139"/>
      <c r="P32" s="140"/>
      <c r="Q32" s="140"/>
      <c r="R32" s="142"/>
      <c r="S32" s="139"/>
      <c r="T32" s="137"/>
    </row>
    <row r="33" spans="1:20" ht="22.5" customHeight="1">
      <c r="A33" s="31"/>
      <c r="B33" s="47">
        <v>27</v>
      </c>
      <c r="C33" s="59" t="s">
        <v>77</v>
      </c>
      <c r="D33" s="49">
        <v>10</v>
      </c>
      <c r="E33" s="58" t="s">
        <v>41</v>
      </c>
      <c r="F33" s="60" t="s">
        <v>75</v>
      </c>
      <c r="G33" s="52">
        <f t="shared" si="0"/>
        <v>170</v>
      </c>
      <c r="H33" s="53">
        <v>17</v>
      </c>
      <c r="I33" s="118">
        <v>17</v>
      </c>
      <c r="J33" s="54">
        <f t="shared" si="1"/>
        <v>170</v>
      </c>
      <c r="K33" s="55" t="str">
        <f t="shared" si="2"/>
        <v>VYHOVUJE</v>
      </c>
      <c r="L33" s="135"/>
      <c r="M33" s="137"/>
      <c r="N33" s="139"/>
      <c r="O33" s="139"/>
      <c r="P33" s="140"/>
      <c r="Q33" s="140"/>
      <c r="R33" s="142"/>
      <c r="S33" s="139"/>
      <c r="T33" s="159"/>
    </row>
    <row r="34" spans="1:20" ht="17.25" customHeight="1">
      <c r="A34" s="31"/>
      <c r="B34" s="47">
        <v>28</v>
      </c>
      <c r="C34" s="59" t="s">
        <v>78</v>
      </c>
      <c r="D34" s="49">
        <v>3</v>
      </c>
      <c r="E34" s="58" t="s">
        <v>41</v>
      </c>
      <c r="F34" s="61" t="s">
        <v>206</v>
      </c>
      <c r="G34" s="52">
        <f t="shared" si="0"/>
        <v>60</v>
      </c>
      <c r="H34" s="53">
        <v>20</v>
      </c>
      <c r="I34" s="118">
        <v>17</v>
      </c>
      <c r="J34" s="54">
        <f t="shared" si="1"/>
        <v>51</v>
      </c>
      <c r="K34" s="55" t="str">
        <f t="shared" si="2"/>
        <v>VYHOVUJE</v>
      </c>
      <c r="L34" s="135"/>
      <c r="M34" s="137"/>
      <c r="N34" s="139"/>
      <c r="O34" s="139"/>
      <c r="P34" s="140"/>
      <c r="Q34" s="140"/>
      <c r="R34" s="142"/>
      <c r="S34" s="139"/>
      <c r="T34" s="58" t="s">
        <v>20</v>
      </c>
    </row>
    <row r="35" spans="1:20" ht="17.25" customHeight="1">
      <c r="A35" s="31"/>
      <c r="B35" s="47">
        <v>29</v>
      </c>
      <c r="C35" s="59" t="s">
        <v>79</v>
      </c>
      <c r="D35" s="49">
        <v>2</v>
      </c>
      <c r="E35" s="58" t="s">
        <v>41</v>
      </c>
      <c r="F35" s="62" t="s">
        <v>80</v>
      </c>
      <c r="G35" s="52">
        <f t="shared" si="0"/>
        <v>30</v>
      </c>
      <c r="H35" s="53">
        <v>15</v>
      </c>
      <c r="I35" s="118">
        <v>13</v>
      </c>
      <c r="J35" s="54">
        <f t="shared" si="1"/>
        <v>26</v>
      </c>
      <c r="K35" s="55" t="str">
        <f t="shared" ref="K35:K36" si="3">IF(ISNUMBER(I35), IF(I35&gt;H35,"NEVYHOVUJE","VYHOVUJE")," ")</f>
        <v>VYHOVUJE</v>
      </c>
      <c r="L35" s="135"/>
      <c r="M35" s="137"/>
      <c r="N35" s="139"/>
      <c r="O35" s="139"/>
      <c r="P35" s="140"/>
      <c r="Q35" s="140"/>
      <c r="R35" s="142"/>
      <c r="S35" s="139"/>
      <c r="T35" s="158" t="s">
        <v>18</v>
      </c>
    </row>
    <row r="36" spans="1:20" ht="17.25" customHeight="1">
      <c r="A36" s="31"/>
      <c r="B36" s="47">
        <v>30</v>
      </c>
      <c r="C36" s="59" t="s">
        <v>81</v>
      </c>
      <c r="D36" s="49">
        <v>2</v>
      </c>
      <c r="E36" s="58" t="s">
        <v>41</v>
      </c>
      <c r="F36" s="62" t="s">
        <v>80</v>
      </c>
      <c r="G36" s="52">
        <f t="shared" si="0"/>
        <v>36</v>
      </c>
      <c r="H36" s="53">
        <v>18</v>
      </c>
      <c r="I36" s="118">
        <v>18</v>
      </c>
      <c r="J36" s="54">
        <f t="shared" si="1"/>
        <v>36</v>
      </c>
      <c r="K36" s="55" t="str">
        <f t="shared" si="3"/>
        <v>VYHOVUJE</v>
      </c>
      <c r="L36" s="135"/>
      <c r="M36" s="137"/>
      <c r="N36" s="139"/>
      <c r="O36" s="139"/>
      <c r="P36" s="140"/>
      <c r="Q36" s="140"/>
      <c r="R36" s="142"/>
      <c r="S36" s="139"/>
      <c r="T36" s="137"/>
    </row>
    <row r="37" spans="1:20" ht="17.25" customHeight="1">
      <c r="A37" s="63"/>
      <c r="B37" s="47">
        <v>31</v>
      </c>
      <c r="C37" s="48" t="s">
        <v>82</v>
      </c>
      <c r="D37" s="49">
        <v>1</v>
      </c>
      <c r="E37" s="50" t="s">
        <v>41</v>
      </c>
      <c r="F37" s="51" t="s">
        <v>80</v>
      </c>
      <c r="G37" s="52">
        <f t="shared" si="0"/>
        <v>26</v>
      </c>
      <c r="H37" s="1">
        <v>26</v>
      </c>
      <c r="I37" s="118">
        <v>23</v>
      </c>
      <c r="J37" s="54">
        <f t="shared" si="1"/>
        <v>23</v>
      </c>
      <c r="K37" s="55" t="str">
        <f t="shared" ref="K37" si="4">IF(ISNUMBER(I37), IF(I37&gt;H37,"NEVYHOVUJE","VYHOVUJE")," ")</f>
        <v>VYHOVUJE</v>
      </c>
      <c r="L37" s="135"/>
      <c r="M37" s="137"/>
      <c r="N37" s="139"/>
      <c r="O37" s="139"/>
      <c r="P37" s="140"/>
      <c r="Q37" s="140"/>
      <c r="R37" s="142"/>
      <c r="S37" s="139"/>
      <c r="T37" s="137"/>
    </row>
    <row r="38" spans="1:20" ht="17.25" customHeight="1">
      <c r="A38" s="64"/>
      <c r="B38" s="47">
        <v>32</v>
      </c>
      <c r="C38" s="48" t="s">
        <v>83</v>
      </c>
      <c r="D38" s="49">
        <v>1</v>
      </c>
      <c r="E38" s="50" t="s">
        <v>41</v>
      </c>
      <c r="F38" s="51" t="s">
        <v>80</v>
      </c>
      <c r="G38" s="52">
        <f t="shared" si="0"/>
        <v>55</v>
      </c>
      <c r="H38" s="1">
        <v>55</v>
      </c>
      <c r="I38" s="118">
        <v>48</v>
      </c>
      <c r="J38" s="54">
        <f t="shared" si="1"/>
        <v>48</v>
      </c>
      <c r="K38" s="55" t="str">
        <f t="shared" ref="K38" si="5">IF(ISNUMBER(I38), IF(I38&gt;H38,"NEVYHOVUJE","VYHOVUJE")," ")</f>
        <v>VYHOVUJE</v>
      </c>
      <c r="L38" s="135"/>
      <c r="M38" s="137"/>
      <c r="N38" s="139"/>
      <c r="O38" s="139"/>
      <c r="P38" s="140"/>
      <c r="Q38" s="140"/>
      <c r="R38" s="142"/>
      <c r="S38" s="139"/>
      <c r="T38" s="159"/>
    </row>
    <row r="39" spans="1:20" ht="39.75" customHeight="1">
      <c r="A39" s="31"/>
      <c r="B39" s="47">
        <v>33</v>
      </c>
      <c r="C39" s="48" t="s">
        <v>84</v>
      </c>
      <c r="D39" s="49">
        <v>6</v>
      </c>
      <c r="E39" s="50" t="s">
        <v>39</v>
      </c>
      <c r="F39" s="51" t="s">
        <v>85</v>
      </c>
      <c r="G39" s="52">
        <f t="shared" ref="G39:G70" si="6">D39*H39</f>
        <v>270</v>
      </c>
      <c r="H39" s="1">
        <v>45</v>
      </c>
      <c r="I39" s="118">
        <v>39</v>
      </c>
      <c r="J39" s="54">
        <f t="shared" ref="J39:J70" si="7">D39*I39</f>
        <v>234</v>
      </c>
      <c r="K39" s="55" t="str">
        <f t="shared" ref="K39" si="8">IF(ISNUMBER(I39), IF(I39&gt;H39,"NEVYHOVUJE","VYHOVUJE")," ")</f>
        <v>VYHOVUJE</v>
      </c>
      <c r="L39" s="135"/>
      <c r="M39" s="137"/>
      <c r="N39" s="139"/>
      <c r="O39" s="139"/>
      <c r="P39" s="140"/>
      <c r="Q39" s="140"/>
      <c r="R39" s="142"/>
      <c r="S39" s="139"/>
      <c r="T39" s="158" t="s">
        <v>14</v>
      </c>
    </row>
    <row r="40" spans="1:20" ht="17.25" customHeight="1">
      <c r="A40" s="31"/>
      <c r="B40" s="47">
        <v>34</v>
      </c>
      <c r="C40" s="48" t="s">
        <v>219</v>
      </c>
      <c r="D40" s="49">
        <v>1</v>
      </c>
      <c r="E40" s="50" t="s">
        <v>41</v>
      </c>
      <c r="F40" s="51" t="s">
        <v>86</v>
      </c>
      <c r="G40" s="52">
        <f t="shared" si="6"/>
        <v>330</v>
      </c>
      <c r="H40" s="1">
        <v>330</v>
      </c>
      <c r="I40" s="118">
        <v>315</v>
      </c>
      <c r="J40" s="54">
        <f t="shared" si="7"/>
        <v>315</v>
      </c>
      <c r="K40" s="55" t="str">
        <f t="shared" ref="K40:K109" si="9">IF(ISNUMBER(I40), IF(I40&gt;H40,"NEVYHOVUJE","VYHOVUJE")," ")</f>
        <v>VYHOVUJE</v>
      </c>
      <c r="L40" s="135"/>
      <c r="M40" s="137"/>
      <c r="N40" s="139"/>
      <c r="O40" s="139"/>
      <c r="P40" s="140"/>
      <c r="Q40" s="140"/>
      <c r="R40" s="142"/>
      <c r="S40" s="139"/>
      <c r="T40" s="137"/>
    </row>
    <row r="41" spans="1:20" ht="17.25" customHeight="1">
      <c r="A41" s="31"/>
      <c r="B41" s="47">
        <v>35</v>
      </c>
      <c r="C41" s="48" t="s">
        <v>87</v>
      </c>
      <c r="D41" s="49">
        <v>2</v>
      </c>
      <c r="E41" s="50" t="s">
        <v>41</v>
      </c>
      <c r="F41" s="51" t="s">
        <v>86</v>
      </c>
      <c r="G41" s="52">
        <f t="shared" si="6"/>
        <v>520</v>
      </c>
      <c r="H41" s="1">
        <v>260</v>
      </c>
      <c r="I41" s="118">
        <v>254</v>
      </c>
      <c r="J41" s="54">
        <f t="shared" si="7"/>
        <v>508</v>
      </c>
      <c r="K41" s="55" t="str">
        <f t="shared" si="9"/>
        <v>VYHOVUJE</v>
      </c>
      <c r="L41" s="135"/>
      <c r="M41" s="137"/>
      <c r="N41" s="139"/>
      <c r="O41" s="139"/>
      <c r="P41" s="140"/>
      <c r="Q41" s="140"/>
      <c r="R41" s="142"/>
      <c r="S41" s="139"/>
      <c r="T41" s="137"/>
    </row>
    <row r="42" spans="1:20" ht="17.25" customHeight="1">
      <c r="A42" s="31"/>
      <c r="B42" s="47">
        <v>36</v>
      </c>
      <c r="C42" s="65" t="s">
        <v>207</v>
      </c>
      <c r="D42" s="49">
        <v>1</v>
      </c>
      <c r="E42" s="66" t="s">
        <v>39</v>
      </c>
      <c r="F42" s="67" t="s">
        <v>88</v>
      </c>
      <c r="G42" s="52">
        <f t="shared" si="6"/>
        <v>450</v>
      </c>
      <c r="H42" s="1">
        <v>450</v>
      </c>
      <c r="I42" s="118">
        <v>435</v>
      </c>
      <c r="J42" s="54">
        <f t="shared" si="7"/>
        <v>435</v>
      </c>
      <c r="K42" s="55" t="str">
        <f t="shared" si="9"/>
        <v>VYHOVUJE</v>
      </c>
      <c r="L42" s="135"/>
      <c r="M42" s="137"/>
      <c r="N42" s="139"/>
      <c r="O42" s="139"/>
      <c r="P42" s="140"/>
      <c r="Q42" s="140"/>
      <c r="R42" s="142"/>
      <c r="S42" s="139"/>
      <c r="T42" s="137"/>
    </row>
    <row r="43" spans="1:20" ht="35.25" customHeight="1" thickBot="1">
      <c r="A43" s="31"/>
      <c r="B43" s="68">
        <v>37</v>
      </c>
      <c r="C43" s="69" t="s">
        <v>89</v>
      </c>
      <c r="D43" s="70">
        <v>3</v>
      </c>
      <c r="E43" s="71" t="s">
        <v>41</v>
      </c>
      <c r="F43" s="72" t="s">
        <v>208</v>
      </c>
      <c r="G43" s="73">
        <f t="shared" si="6"/>
        <v>537</v>
      </c>
      <c r="H43" s="4">
        <v>179</v>
      </c>
      <c r="I43" s="119">
        <v>179</v>
      </c>
      <c r="J43" s="74">
        <f t="shared" si="7"/>
        <v>537</v>
      </c>
      <c r="K43" s="75" t="str">
        <f t="shared" si="9"/>
        <v>VYHOVUJE</v>
      </c>
      <c r="L43" s="135"/>
      <c r="M43" s="137"/>
      <c r="N43" s="139"/>
      <c r="O43" s="139"/>
      <c r="P43" s="140"/>
      <c r="Q43" s="140"/>
      <c r="R43" s="142"/>
      <c r="S43" s="139"/>
      <c r="T43" s="146"/>
    </row>
    <row r="44" spans="1:20" ht="41.25" customHeight="1">
      <c r="A44" s="31"/>
      <c r="B44" s="76">
        <v>38</v>
      </c>
      <c r="C44" s="77" t="s">
        <v>209</v>
      </c>
      <c r="D44" s="78">
        <v>4</v>
      </c>
      <c r="E44" s="79" t="s">
        <v>39</v>
      </c>
      <c r="F44" s="80" t="s">
        <v>90</v>
      </c>
      <c r="G44" s="81">
        <f t="shared" si="6"/>
        <v>252</v>
      </c>
      <c r="H44" s="5">
        <v>63</v>
      </c>
      <c r="I44" s="120">
        <v>58</v>
      </c>
      <c r="J44" s="82">
        <f t="shared" si="7"/>
        <v>232</v>
      </c>
      <c r="K44" s="83" t="str">
        <f t="shared" si="9"/>
        <v>VYHOVUJE</v>
      </c>
      <c r="L44" s="143" t="s">
        <v>37</v>
      </c>
      <c r="M44" s="145" t="s">
        <v>181</v>
      </c>
      <c r="N44" s="147" t="s">
        <v>183</v>
      </c>
      <c r="O44" s="147"/>
      <c r="P44" s="143" t="s">
        <v>188</v>
      </c>
      <c r="Q44" s="143" t="s">
        <v>187</v>
      </c>
      <c r="R44" s="151">
        <v>21</v>
      </c>
      <c r="S44" s="147"/>
      <c r="T44" s="145" t="s">
        <v>12</v>
      </c>
    </row>
    <row r="45" spans="1:20" ht="17.25" customHeight="1">
      <c r="A45" s="31"/>
      <c r="B45" s="47">
        <v>39</v>
      </c>
      <c r="C45" s="48" t="s">
        <v>91</v>
      </c>
      <c r="D45" s="49">
        <v>1</v>
      </c>
      <c r="E45" s="50" t="s">
        <v>41</v>
      </c>
      <c r="F45" s="51" t="s">
        <v>92</v>
      </c>
      <c r="G45" s="52">
        <f t="shared" si="6"/>
        <v>26</v>
      </c>
      <c r="H45" s="1">
        <v>26</v>
      </c>
      <c r="I45" s="118">
        <v>25</v>
      </c>
      <c r="J45" s="54">
        <f t="shared" si="7"/>
        <v>25</v>
      </c>
      <c r="K45" s="55" t="str">
        <f t="shared" si="9"/>
        <v>VYHOVUJE</v>
      </c>
      <c r="L45" s="135"/>
      <c r="M45" s="137"/>
      <c r="N45" s="139"/>
      <c r="O45" s="139"/>
      <c r="P45" s="149"/>
      <c r="Q45" s="149"/>
      <c r="R45" s="142"/>
      <c r="S45" s="139"/>
      <c r="T45" s="137"/>
    </row>
    <row r="46" spans="1:20" ht="17.25" customHeight="1">
      <c r="A46" s="31"/>
      <c r="B46" s="47">
        <v>40</v>
      </c>
      <c r="C46" s="48" t="s">
        <v>40</v>
      </c>
      <c r="D46" s="49">
        <v>1</v>
      </c>
      <c r="E46" s="50" t="s">
        <v>41</v>
      </c>
      <c r="F46" s="51" t="s">
        <v>42</v>
      </c>
      <c r="G46" s="52">
        <f t="shared" si="6"/>
        <v>53</v>
      </c>
      <c r="H46" s="1">
        <v>53</v>
      </c>
      <c r="I46" s="118">
        <v>52</v>
      </c>
      <c r="J46" s="54">
        <f t="shared" si="7"/>
        <v>52</v>
      </c>
      <c r="K46" s="55" t="str">
        <f t="shared" si="9"/>
        <v>VYHOVUJE</v>
      </c>
      <c r="L46" s="135"/>
      <c r="M46" s="137"/>
      <c r="N46" s="139"/>
      <c r="O46" s="139"/>
      <c r="P46" s="149"/>
      <c r="Q46" s="149"/>
      <c r="R46" s="142"/>
      <c r="S46" s="139"/>
      <c r="T46" s="137"/>
    </row>
    <row r="47" spans="1:20" ht="17.25" customHeight="1">
      <c r="A47" s="31"/>
      <c r="B47" s="47">
        <v>41</v>
      </c>
      <c r="C47" s="48" t="s">
        <v>93</v>
      </c>
      <c r="D47" s="49">
        <v>1</v>
      </c>
      <c r="E47" s="50" t="s">
        <v>41</v>
      </c>
      <c r="F47" s="51" t="s">
        <v>94</v>
      </c>
      <c r="G47" s="52">
        <f t="shared" si="6"/>
        <v>95</v>
      </c>
      <c r="H47" s="1">
        <v>95</v>
      </c>
      <c r="I47" s="118">
        <v>93</v>
      </c>
      <c r="J47" s="54">
        <f t="shared" si="7"/>
        <v>93</v>
      </c>
      <c r="K47" s="55" t="str">
        <f t="shared" si="9"/>
        <v>VYHOVUJE</v>
      </c>
      <c r="L47" s="135"/>
      <c r="M47" s="137"/>
      <c r="N47" s="139"/>
      <c r="O47" s="139"/>
      <c r="P47" s="149"/>
      <c r="Q47" s="149"/>
      <c r="R47" s="142"/>
      <c r="S47" s="139"/>
      <c r="T47" s="137"/>
    </row>
    <row r="48" spans="1:20" ht="38.25" customHeight="1">
      <c r="A48" s="31"/>
      <c r="B48" s="47">
        <v>42</v>
      </c>
      <c r="C48" s="48" t="s">
        <v>95</v>
      </c>
      <c r="D48" s="49">
        <v>1</v>
      </c>
      <c r="E48" s="50" t="s">
        <v>41</v>
      </c>
      <c r="F48" s="51" t="s">
        <v>96</v>
      </c>
      <c r="G48" s="52">
        <f t="shared" si="6"/>
        <v>80</v>
      </c>
      <c r="H48" s="1">
        <v>80</v>
      </c>
      <c r="I48" s="118">
        <v>78</v>
      </c>
      <c r="J48" s="54">
        <f t="shared" si="7"/>
        <v>78</v>
      </c>
      <c r="K48" s="55" t="str">
        <f t="shared" si="9"/>
        <v>VYHOVUJE</v>
      </c>
      <c r="L48" s="135"/>
      <c r="M48" s="137"/>
      <c r="N48" s="139"/>
      <c r="O48" s="139"/>
      <c r="P48" s="149"/>
      <c r="Q48" s="149"/>
      <c r="R48" s="142"/>
      <c r="S48" s="139"/>
      <c r="T48" s="137"/>
    </row>
    <row r="49" spans="1:20" ht="21" customHeight="1">
      <c r="A49" s="31"/>
      <c r="B49" s="47">
        <v>43</v>
      </c>
      <c r="C49" s="48" t="s">
        <v>196</v>
      </c>
      <c r="D49" s="49">
        <v>1</v>
      </c>
      <c r="E49" s="50" t="s">
        <v>41</v>
      </c>
      <c r="F49" s="84" t="s">
        <v>47</v>
      </c>
      <c r="G49" s="52">
        <f t="shared" si="6"/>
        <v>40</v>
      </c>
      <c r="H49" s="2">
        <v>40</v>
      </c>
      <c r="I49" s="118">
        <v>38</v>
      </c>
      <c r="J49" s="54">
        <f t="shared" si="7"/>
        <v>38</v>
      </c>
      <c r="K49" s="55" t="str">
        <f t="shared" si="9"/>
        <v>VYHOVUJE</v>
      </c>
      <c r="L49" s="135"/>
      <c r="M49" s="137"/>
      <c r="N49" s="139"/>
      <c r="O49" s="139"/>
      <c r="P49" s="149"/>
      <c r="Q49" s="149"/>
      <c r="R49" s="142"/>
      <c r="S49" s="139"/>
      <c r="T49" s="137"/>
    </row>
    <row r="50" spans="1:20" ht="21" customHeight="1">
      <c r="A50" s="31"/>
      <c r="B50" s="47">
        <v>44</v>
      </c>
      <c r="C50" s="48" t="s">
        <v>97</v>
      </c>
      <c r="D50" s="49">
        <v>2</v>
      </c>
      <c r="E50" s="50" t="s">
        <v>41</v>
      </c>
      <c r="F50" s="51" t="s">
        <v>98</v>
      </c>
      <c r="G50" s="52">
        <f t="shared" si="6"/>
        <v>380</v>
      </c>
      <c r="H50" s="1">
        <v>190</v>
      </c>
      <c r="I50" s="118">
        <v>185</v>
      </c>
      <c r="J50" s="54">
        <f t="shared" si="7"/>
        <v>370</v>
      </c>
      <c r="K50" s="55" t="str">
        <f t="shared" si="9"/>
        <v>VYHOVUJE</v>
      </c>
      <c r="L50" s="135"/>
      <c r="M50" s="137"/>
      <c r="N50" s="139"/>
      <c r="O50" s="139"/>
      <c r="P50" s="149"/>
      <c r="Q50" s="149"/>
      <c r="R50" s="142"/>
      <c r="S50" s="139"/>
      <c r="T50" s="137"/>
    </row>
    <row r="51" spans="1:20" ht="21" customHeight="1">
      <c r="A51" s="31"/>
      <c r="B51" s="47">
        <v>45</v>
      </c>
      <c r="C51" s="48" t="s">
        <v>99</v>
      </c>
      <c r="D51" s="49">
        <v>1</v>
      </c>
      <c r="E51" s="50" t="s">
        <v>41</v>
      </c>
      <c r="F51" s="51" t="s">
        <v>100</v>
      </c>
      <c r="G51" s="52">
        <f t="shared" si="6"/>
        <v>90</v>
      </c>
      <c r="H51" s="1">
        <v>90</v>
      </c>
      <c r="I51" s="118">
        <v>90</v>
      </c>
      <c r="J51" s="54">
        <f t="shared" si="7"/>
        <v>90</v>
      </c>
      <c r="K51" s="55" t="str">
        <f t="shared" si="9"/>
        <v>VYHOVUJE</v>
      </c>
      <c r="L51" s="135"/>
      <c r="M51" s="137"/>
      <c r="N51" s="139"/>
      <c r="O51" s="139"/>
      <c r="P51" s="149"/>
      <c r="Q51" s="149"/>
      <c r="R51" s="142"/>
      <c r="S51" s="139"/>
      <c r="T51" s="137"/>
    </row>
    <row r="52" spans="1:20" ht="21" customHeight="1">
      <c r="A52" s="31"/>
      <c r="B52" s="47">
        <v>46</v>
      </c>
      <c r="C52" s="48" t="s">
        <v>101</v>
      </c>
      <c r="D52" s="49">
        <v>15</v>
      </c>
      <c r="E52" s="50" t="s">
        <v>39</v>
      </c>
      <c r="F52" s="51" t="s">
        <v>102</v>
      </c>
      <c r="G52" s="52">
        <f t="shared" si="6"/>
        <v>33</v>
      </c>
      <c r="H52" s="1">
        <v>2.2000000000000002</v>
      </c>
      <c r="I52" s="118">
        <v>2.2000000000000002</v>
      </c>
      <c r="J52" s="54">
        <f t="shared" si="7"/>
        <v>33</v>
      </c>
      <c r="K52" s="55" t="str">
        <f t="shared" si="9"/>
        <v>VYHOVUJE</v>
      </c>
      <c r="L52" s="135"/>
      <c r="M52" s="137"/>
      <c r="N52" s="139"/>
      <c r="O52" s="139"/>
      <c r="P52" s="149"/>
      <c r="Q52" s="149"/>
      <c r="R52" s="142"/>
      <c r="S52" s="139"/>
      <c r="T52" s="137"/>
    </row>
    <row r="53" spans="1:20" ht="21" customHeight="1">
      <c r="A53" s="31"/>
      <c r="B53" s="47">
        <v>47</v>
      </c>
      <c r="C53" s="48" t="s">
        <v>103</v>
      </c>
      <c r="D53" s="49">
        <v>1</v>
      </c>
      <c r="E53" s="50" t="s">
        <v>39</v>
      </c>
      <c r="F53" s="51" t="s">
        <v>104</v>
      </c>
      <c r="G53" s="52">
        <f t="shared" si="6"/>
        <v>180</v>
      </c>
      <c r="H53" s="1">
        <v>180</v>
      </c>
      <c r="I53" s="118">
        <v>178</v>
      </c>
      <c r="J53" s="54">
        <f t="shared" si="7"/>
        <v>178</v>
      </c>
      <c r="K53" s="55" t="str">
        <f t="shared" si="9"/>
        <v>VYHOVUJE</v>
      </c>
      <c r="L53" s="135"/>
      <c r="M53" s="137"/>
      <c r="N53" s="139"/>
      <c r="O53" s="139"/>
      <c r="P53" s="149"/>
      <c r="Q53" s="149"/>
      <c r="R53" s="142"/>
      <c r="S53" s="139"/>
      <c r="T53" s="137"/>
    </row>
    <row r="54" spans="1:20" ht="21" customHeight="1">
      <c r="A54" s="31"/>
      <c r="B54" s="47">
        <v>48</v>
      </c>
      <c r="C54" s="48" t="s">
        <v>105</v>
      </c>
      <c r="D54" s="49">
        <v>3</v>
      </c>
      <c r="E54" s="50" t="s">
        <v>106</v>
      </c>
      <c r="F54" s="51" t="s">
        <v>107</v>
      </c>
      <c r="G54" s="52">
        <f t="shared" si="6"/>
        <v>54</v>
      </c>
      <c r="H54" s="1">
        <v>18</v>
      </c>
      <c r="I54" s="118">
        <v>17</v>
      </c>
      <c r="J54" s="54">
        <f t="shared" si="7"/>
        <v>51</v>
      </c>
      <c r="K54" s="55" t="str">
        <f t="shared" si="9"/>
        <v>VYHOVUJE</v>
      </c>
      <c r="L54" s="135"/>
      <c r="M54" s="137"/>
      <c r="N54" s="139"/>
      <c r="O54" s="139"/>
      <c r="P54" s="149"/>
      <c r="Q54" s="149"/>
      <c r="R54" s="142"/>
      <c r="S54" s="139"/>
      <c r="T54" s="137"/>
    </row>
    <row r="55" spans="1:20" ht="21" customHeight="1" thickBot="1">
      <c r="A55" s="31"/>
      <c r="B55" s="85">
        <v>49</v>
      </c>
      <c r="C55" s="86" t="s">
        <v>108</v>
      </c>
      <c r="D55" s="87">
        <v>1</v>
      </c>
      <c r="E55" s="88" t="s">
        <v>39</v>
      </c>
      <c r="F55" s="89" t="s">
        <v>109</v>
      </c>
      <c r="G55" s="90">
        <f t="shared" si="6"/>
        <v>15</v>
      </c>
      <c r="H55" s="7">
        <v>15</v>
      </c>
      <c r="I55" s="121">
        <v>15</v>
      </c>
      <c r="J55" s="91">
        <f t="shared" si="7"/>
        <v>15</v>
      </c>
      <c r="K55" s="92" t="str">
        <f t="shared" si="9"/>
        <v>VYHOVUJE</v>
      </c>
      <c r="L55" s="144"/>
      <c r="M55" s="146"/>
      <c r="N55" s="148"/>
      <c r="O55" s="148"/>
      <c r="P55" s="150"/>
      <c r="Q55" s="150"/>
      <c r="R55" s="152"/>
      <c r="S55" s="148"/>
      <c r="T55" s="146"/>
    </row>
    <row r="56" spans="1:20" ht="19.5" customHeight="1">
      <c r="A56" s="31"/>
      <c r="B56" s="93">
        <v>50</v>
      </c>
      <c r="C56" s="94" t="s">
        <v>210</v>
      </c>
      <c r="D56" s="95">
        <v>100</v>
      </c>
      <c r="E56" s="96" t="s">
        <v>39</v>
      </c>
      <c r="F56" s="97" t="s">
        <v>110</v>
      </c>
      <c r="G56" s="98">
        <f t="shared" si="6"/>
        <v>650</v>
      </c>
      <c r="H56" s="6">
        <v>6.5</v>
      </c>
      <c r="I56" s="122">
        <v>6.5</v>
      </c>
      <c r="J56" s="99">
        <f t="shared" si="7"/>
        <v>650</v>
      </c>
      <c r="K56" s="100" t="str">
        <f t="shared" si="9"/>
        <v>VYHOVUJE</v>
      </c>
      <c r="L56" s="135" t="s">
        <v>37</v>
      </c>
      <c r="M56" s="137" t="s">
        <v>35</v>
      </c>
      <c r="N56" s="137"/>
      <c r="O56" s="139"/>
      <c r="P56" s="135" t="s">
        <v>189</v>
      </c>
      <c r="Q56" s="135" t="s">
        <v>190</v>
      </c>
      <c r="R56" s="142">
        <v>21</v>
      </c>
      <c r="S56" s="139"/>
      <c r="T56" s="137" t="s">
        <v>12</v>
      </c>
    </row>
    <row r="57" spans="1:20" ht="19.5" customHeight="1">
      <c r="A57" s="31"/>
      <c r="B57" s="47">
        <v>51</v>
      </c>
      <c r="C57" s="48" t="s">
        <v>211</v>
      </c>
      <c r="D57" s="49">
        <v>10</v>
      </c>
      <c r="E57" s="50" t="s">
        <v>39</v>
      </c>
      <c r="F57" s="51" t="s">
        <v>111</v>
      </c>
      <c r="G57" s="52">
        <f t="shared" si="6"/>
        <v>290</v>
      </c>
      <c r="H57" s="1">
        <v>29</v>
      </c>
      <c r="I57" s="118">
        <v>28</v>
      </c>
      <c r="J57" s="54">
        <f t="shared" si="7"/>
        <v>280</v>
      </c>
      <c r="K57" s="55" t="str">
        <f t="shared" si="9"/>
        <v>VYHOVUJE</v>
      </c>
      <c r="L57" s="135"/>
      <c r="M57" s="137"/>
      <c r="N57" s="137"/>
      <c r="O57" s="139"/>
      <c r="P57" s="149"/>
      <c r="Q57" s="149"/>
      <c r="R57" s="142"/>
      <c r="S57" s="139"/>
      <c r="T57" s="137"/>
    </row>
    <row r="58" spans="1:20" ht="19.5" customHeight="1">
      <c r="A58" s="31"/>
      <c r="B58" s="47">
        <v>52</v>
      </c>
      <c r="C58" s="48" t="s">
        <v>112</v>
      </c>
      <c r="D58" s="49">
        <v>6</v>
      </c>
      <c r="E58" s="50" t="s">
        <v>41</v>
      </c>
      <c r="F58" s="51" t="s">
        <v>94</v>
      </c>
      <c r="G58" s="52">
        <f t="shared" si="6"/>
        <v>510</v>
      </c>
      <c r="H58" s="1">
        <v>85</v>
      </c>
      <c r="I58" s="118">
        <v>82</v>
      </c>
      <c r="J58" s="54">
        <f t="shared" si="7"/>
        <v>492</v>
      </c>
      <c r="K58" s="55" t="str">
        <f t="shared" si="9"/>
        <v>VYHOVUJE</v>
      </c>
      <c r="L58" s="135"/>
      <c r="M58" s="137"/>
      <c r="N58" s="137"/>
      <c r="O58" s="139"/>
      <c r="P58" s="149"/>
      <c r="Q58" s="149"/>
      <c r="R58" s="142"/>
      <c r="S58" s="139"/>
      <c r="T58" s="137"/>
    </row>
    <row r="59" spans="1:20" ht="19.5" customHeight="1">
      <c r="A59" s="31"/>
      <c r="B59" s="47">
        <v>53</v>
      </c>
      <c r="C59" s="48" t="s">
        <v>113</v>
      </c>
      <c r="D59" s="49">
        <v>1</v>
      </c>
      <c r="E59" s="50" t="s">
        <v>39</v>
      </c>
      <c r="F59" s="51" t="s">
        <v>114</v>
      </c>
      <c r="G59" s="52">
        <f t="shared" si="6"/>
        <v>22</v>
      </c>
      <c r="H59" s="1">
        <v>22</v>
      </c>
      <c r="I59" s="118">
        <v>20</v>
      </c>
      <c r="J59" s="54">
        <f t="shared" si="7"/>
        <v>20</v>
      </c>
      <c r="K59" s="55" t="str">
        <f t="shared" si="9"/>
        <v>VYHOVUJE</v>
      </c>
      <c r="L59" s="135"/>
      <c r="M59" s="137"/>
      <c r="N59" s="137"/>
      <c r="O59" s="139"/>
      <c r="P59" s="149"/>
      <c r="Q59" s="149"/>
      <c r="R59" s="142"/>
      <c r="S59" s="139"/>
      <c r="T59" s="137"/>
    </row>
    <row r="60" spans="1:20" ht="19.5" customHeight="1">
      <c r="A60" s="31"/>
      <c r="B60" s="47">
        <v>54</v>
      </c>
      <c r="C60" s="48" t="s">
        <v>115</v>
      </c>
      <c r="D60" s="49">
        <v>10</v>
      </c>
      <c r="E60" s="50" t="s">
        <v>41</v>
      </c>
      <c r="F60" s="51" t="s">
        <v>116</v>
      </c>
      <c r="G60" s="52">
        <f t="shared" si="6"/>
        <v>590</v>
      </c>
      <c r="H60" s="1">
        <v>59</v>
      </c>
      <c r="I60" s="118">
        <v>58</v>
      </c>
      <c r="J60" s="54">
        <f t="shared" si="7"/>
        <v>580</v>
      </c>
      <c r="K60" s="55" t="str">
        <f t="shared" si="9"/>
        <v>VYHOVUJE</v>
      </c>
      <c r="L60" s="135"/>
      <c r="M60" s="137"/>
      <c r="N60" s="137"/>
      <c r="O60" s="139"/>
      <c r="P60" s="149"/>
      <c r="Q60" s="149"/>
      <c r="R60" s="142"/>
      <c r="S60" s="139"/>
      <c r="T60" s="137"/>
    </row>
    <row r="61" spans="1:20" ht="19.5" customHeight="1">
      <c r="A61" s="31"/>
      <c r="B61" s="47">
        <v>55</v>
      </c>
      <c r="C61" s="48" t="s">
        <v>101</v>
      </c>
      <c r="D61" s="49">
        <v>50</v>
      </c>
      <c r="E61" s="50" t="s">
        <v>39</v>
      </c>
      <c r="F61" s="51" t="s">
        <v>102</v>
      </c>
      <c r="G61" s="52">
        <f t="shared" si="6"/>
        <v>114.99999999999999</v>
      </c>
      <c r="H61" s="1">
        <v>2.2999999999999998</v>
      </c>
      <c r="I61" s="118">
        <v>2.2999999999999998</v>
      </c>
      <c r="J61" s="54">
        <f t="shared" si="7"/>
        <v>114.99999999999999</v>
      </c>
      <c r="K61" s="55" t="str">
        <f t="shared" si="9"/>
        <v>VYHOVUJE</v>
      </c>
      <c r="L61" s="135"/>
      <c r="M61" s="137"/>
      <c r="N61" s="137"/>
      <c r="O61" s="139"/>
      <c r="P61" s="149"/>
      <c r="Q61" s="149"/>
      <c r="R61" s="142"/>
      <c r="S61" s="139"/>
      <c r="T61" s="137"/>
    </row>
    <row r="62" spans="1:20" ht="19.5" customHeight="1">
      <c r="A62" s="31"/>
      <c r="B62" s="47">
        <v>56</v>
      </c>
      <c r="C62" s="48" t="s">
        <v>117</v>
      </c>
      <c r="D62" s="49">
        <v>50</v>
      </c>
      <c r="E62" s="50" t="s">
        <v>39</v>
      </c>
      <c r="F62" s="51" t="s">
        <v>118</v>
      </c>
      <c r="G62" s="52">
        <f t="shared" si="6"/>
        <v>750</v>
      </c>
      <c r="H62" s="1">
        <v>15</v>
      </c>
      <c r="I62" s="118">
        <v>14</v>
      </c>
      <c r="J62" s="54">
        <f t="shared" si="7"/>
        <v>700</v>
      </c>
      <c r="K62" s="55" t="str">
        <f t="shared" si="9"/>
        <v>VYHOVUJE</v>
      </c>
      <c r="L62" s="135"/>
      <c r="M62" s="137"/>
      <c r="N62" s="137"/>
      <c r="O62" s="139"/>
      <c r="P62" s="149"/>
      <c r="Q62" s="149"/>
      <c r="R62" s="142"/>
      <c r="S62" s="139"/>
      <c r="T62" s="137"/>
    </row>
    <row r="63" spans="1:20" ht="19.5" customHeight="1">
      <c r="A63" s="31"/>
      <c r="B63" s="47">
        <v>57</v>
      </c>
      <c r="C63" s="48" t="s">
        <v>59</v>
      </c>
      <c r="D63" s="49">
        <v>5</v>
      </c>
      <c r="E63" s="50" t="s">
        <v>39</v>
      </c>
      <c r="F63" s="51" t="s">
        <v>60</v>
      </c>
      <c r="G63" s="52">
        <f t="shared" si="6"/>
        <v>140</v>
      </c>
      <c r="H63" s="1">
        <v>28</v>
      </c>
      <c r="I63" s="118">
        <v>25</v>
      </c>
      <c r="J63" s="54">
        <f t="shared" si="7"/>
        <v>125</v>
      </c>
      <c r="K63" s="55" t="str">
        <f t="shared" si="9"/>
        <v>VYHOVUJE</v>
      </c>
      <c r="L63" s="135"/>
      <c r="M63" s="137"/>
      <c r="N63" s="137"/>
      <c r="O63" s="139"/>
      <c r="P63" s="149"/>
      <c r="Q63" s="149"/>
      <c r="R63" s="142"/>
      <c r="S63" s="139"/>
      <c r="T63" s="137"/>
    </row>
    <row r="64" spans="1:20" ht="19.5" customHeight="1">
      <c r="A64" s="31"/>
      <c r="B64" s="47">
        <v>58</v>
      </c>
      <c r="C64" s="48" t="s">
        <v>212</v>
      </c>
      <c r="D64" s="49">
        <v>4</v>
      </c>
      <c r="E64" s="50" t="s">
        <v>39</v>
      </c>
      <c r="F64" s="51" t="s">
        <v>119</v>
      </c>
      <c r="G64" s="52">
        <f t="shared" si="6"/>
        <v>12</v>
      </c>
      <c r="H64" s="1">
        <v>3</v>
      </c>
      <c r="I64" s="118">
        <v>3</v>
      </c>
      <c r="J64" s="54">
        <f t="shared" si="7"/>
        <v>12</v>
      </c>
      <c r="K64" s="55" t="str">
        <f t="shared" si="9"/>
        <v>VYHOVUJE</v>
      </c>
      <c r="L64" s="135"/>
      <c r="M64" s="137"/>
      <c r="N64" s="137"/>
      <c r="O64" s="139"/>
      <c r="P64" s="149"/>
      <c r="Q64" s="149"/>
      <c r="R64" s="142"/>
      <c r="S64" s="139"/>
      <c r="T64" s="137"/>
    </row>
    <row r="65" spans="1:20" ht="19.5" customHeight="1">
      <c r="A65" s="31"/>
      <c r="B65" s="47">
        <v>59</v>
      </c>
      <c r="C65" s="48" t="s">
        <v>120</v>
      </c>
      <c r="D65" s="49">
        <v>1</v>
      </c>
      <c r="E65" s="50" t="s">
        <v>39</v>
      </c>
      <c r="F65" s="51" t="s">
        <v>121</v>
      </c>
      <c r="G65" s="52">
        <f t="shared" si="6"/>
        <v>28</v>
      </c>
      <c r="H65" s="1">
        <v>28</v>
      </c>
      <c r="I65" s="118">
        <v>26</v>
      </c>
      <c r="J65" s="54">
        <f t="shared" si="7"/>
        <v>26</v>
      </c>
      <c r="K65" s="55" t="str">
        <f t="shared" si="9"/>
        <v>VYHOVUJE</v>
      </c>
      <c r="L65" s="135"/>
      <c r="M65" s="137"/>
      <c r="N65" s="137"/>
      <c r="O65" s="139"/>
      <c r="P65" s="149"/>
      <c r="Q65" s="149"/>
      <c r="R65" s="142"/>
      <c r="S65" s="139"/>
      <c r="T65" s="137"/>
    </row>
    <row r="66" spans="1:20" ht="19.5" customHeight="1">
      <c r="A66" s="31"/>
      <c r="B66" s="47">
        <v>60</v>
      </c>
      <c r="C66" s="48" t="s">
        <v>122</v>
      </c>
      <c r="D66" s="49">
        <v>1</v>
      </c>
      <c r="E66" s="50" t="s">
        <v>41</v>
      </c>
      <c r="F66" s="51" t="s">
        <v>123</v>
      </c>
      <c r="G66" s="52">
        <f t="shared" si="6"/>
        <v>5</v>
      </c>
      <c r="H66" s="1">
        <v>5</v>
      </c>
      <c r="I66" s="118">
        <v>5</v>
      </c>
      <c r="J66" s="54">
        <f t="shared" si="7"/>
        <v>5</v>
      </c>
      <c r="K66" s="55" t="str">
        <f t="shared" si="9"/>
        <v>VYHOVUJE</v>
      </c>
      <c r="L66" s="135"/>
      <c r="M66" s="137"/>
      <c r="N66" s="137"/>
      <c r="O66" s="139"/>
      <c r="P66" s="149"/>
      <c r="Q66" s="149"/>
      <c r="R66" s="142"/>
      <c r="S66" s="139"/>
      <c r="T66" s="137"/>
    </row>
    <row r="67" spans="1:20" ht="19.5" customHeight="1">
      <c r="A67" s="31"/>
      <c r="B67" s="47">
        <v>61</v>
      </c>
      <c r="C67" s="48" t="s">
        <v>124</v>
      </c>
      <c r="D67" s="49">
        <v>1</v>
      </c>
      <c r="E67" s="50" t="s">
        <v>41</v>
      </c>
      <c r="F67" s="51" t="s">
        <v>125</v>
      </c>
      <c r="G67" s="52">
        <f t="shared" si="6"/>
        <v>45</v>
      </c>
      <c r="H67" s="1">
        <v>45</v>
      </c>
      <c r="I67" s="118">
        <v>44</v>
      </c>
      <c r="J67" s="54">
        <f t="shared" si="7"/>
        <v>44</v>
      </c>
      <c r="K67" s="55" t="str">
        <f t="shared" si="9"/>
        <v>VYHOVUJE</v>
      </c>
      <c r="L67" s="135"/>
      <c r="M67" s="137"/>
      <c r="N67" s="137"/>
      <c r="O67" s="139"/>
      <c r="P67" s="149"/>
      <c r="Q67" s="149"/>
      <c r="R67" s="142"/>
      <c r="S67" s="139"/>
      <c r="T67" s="137"/>
    </row>
    <row r="68" spans="1:20" ht="35.25" customHeight="1">
      <c r="A68" s="31"/>
      <c r="B68" s="47">
        <v>62</v>
      </c>
      <c r="C68" s="48" t="s">
        <v>126</v>
      </c>
      <c r="D68" s="49">
        <v>15</v>
      </c>
      <c r="E68" s="50" t="s">
        <v>39</v>
      </c>
      <c r="F68" s="51" t="s">
        <v>127</v>
      </c>
      <c r="G68" s="52">
        <f t="shared" si="6"/>
        <v>165</v>
      </c>
      <c r="H68" s="1">
        <v>11</v>
      </c>
      <c r="I68" s="118">
        <v>10</v>
      </c>
      <c r="J68" s="54">
        <f t="shared" si="7"/>
        <v>150</v>
      </c>
      <c r="K68" s="55" t="str">
        <f t="shared" si="9"/>
        <v>VYHOVUJE</v>
      </c>
      <c r="L68" s="135"/>
      <c r="M68" s="137"/>
      <c r="N68" s="137"/>
      <c r="O68" s="139"/>
      <c r="P68" s="149"/>
      <c r="Q68" s="149"/>
      <c r="R68" s="142"/>
      <c r="S68" s="139"/>
      <c r="T68" s="137"/>
    </row>
    <row r="69" spans="1:20" ht="17.25" customHeight="1">
      <c r="A69" s="31"/>
      <c r="B69" s="47">
        <v>63</v>
      </c>
      <c r="C69" s="48" t="s">
        <v>203</v>
      </c>
      <c r="D69" s="49">
        <v>1</v>
      </c>
      <c r="E69" s="50" t="s">
        <v>39</v>
      </c>
      <c r="F69" s="51" t="s">
        <v>69</v>
      </c>
      <c r="G69" s="52">
        <f t="shared" si="6"/>
        <v>15</v>
      </c>
      <c r="H69" s="1">
        <v>15</v>
      </c>
      <c r="I69" s="118">
        <v>13</v>
      </c>
      <c r="J69" s="54">
        <f t="shared" si="7"/>
        <v>13</v>
      </c>
      <c r="K69" s="55" t="str">
        <f t="shared" si="9"/>
        <v>VYHOVUJE</v>
      </c>
      <c r="L69" s="135"/>
      <c r="M69" s="137"/>
      <c r="N69" s="137"/>
      <c r="O69" s="139"/>
      <c r="P69" s="149"/>
      <c r="Q69" s="149"/>
      <c r="R69" s="142"/>
      <c r="S69" s="139"/>
      <c r="T69" s="137"/>
    </row>
    <row r="70" spans="1:20" ht="17.25" customHeight="1">
      <c r="A70" s="31"/>
      <c r="B70" s="47">
        <v>64</v>
      </c>
      <c r="C70" s="48" t="s">
        <v>213</v>
      </c>
      <c r="D70" s="49">
        <v>2</v>
      </c>
      <c r="E70" s="50" t="s">
        <v>39</v>
      </c>
      <c r="F70" s="51" t="s">
        <v>128</v>
      </c>
      <c r="G70" s="52">
        <f t="shared" si="6"/>
        <v>30</v>
      </c>
      <c r="H70" s="1">
        <v>15</v>
      </c>
      <c r="I70" s="118">
        <v>13</v>
      </c>
      <c r="J70" s="54">
        <f t="shared" si="7"/>
        <v>26</v>
      </c>
      <c r="K70" s="55" t="str">
        <f t="shared" si="9"/>
        <v>VYHOVUJE</v>
      </c>
      <c r="L70" s="135"/>
      <c r="M70" s="137"/>
      <c r="N70" s="137"/>
      <c r="O70" s="139"/>
      <c r="P70" s="149"/>
      <c r="Q70" s="149"/>
      <c r="R70" s="142"/>
      <c r="S70" s="139"/>
      <c r="T70" s="137"/>
    </row>
    <row r="71" spans="1:20" ht="17.25" customHeight="1">
      <c r="A71" s="31"/>
      <c r="B71" s="47">
        <v>65</v>
      </c>
      <c r="C71" s="48" t="s">
        <v>129</v>
      </c>
      <c r="D71" s="49">
        <v>1</v>
      </c>
      <c r="E71" s="50" t="s">
        <v>39</v>
      </c>
      <c r="F71" s="51" t="s">
        <v>130</v>
      </c>
      <c r="G71" s="52">
        <f t="shared" ref="G71:G102" si="10">D71*H71</f>
        <v>15</v>
      </c>
      <c r="H71" s="1">
        <v>15</v>
      </c>
      <c r="I71" s="118">
        <v>14</v>
      </c>
      <c r="J71" s="54">
        <f t="shared" ref="J71:J102" si="11">D71*I71</f>
        <v>14</v>
      </c>
      <c r="K71" s="55" t="str">
        <f t="shared" si="9"/>
        <v>VYHOVUJE</v>
      </c>
      <c r="L71" s="135"/>
      <c r="M71" s="137"/>
      <c r="N71" s="137"/>
      <c r="O71" s="139"/>
      <c r="P71" s="149"/>
      <c r="Q71" s="149"/>
      <c r="R71" s="142"/>
      <c r="S71" s="139"/>
      <c r="T71" s="137"/>
    </row>
    <row r="72" spans="1:20" ht="17.25" customHeight="1">
      <c r="A72" s="31"/>
      <c r="B72" s="47">
        <v>66</v>
      </c>
      <c r="C72" s="48" t="s">
        <v>131</v>
      </c>
      <c r="D72" s="49">
        <v>3</v>
      </c>
      <c r="E72" s="50" t="s">
        <v>106</v>
      </c>
      <c r="F72" s="51" t="s">
        <v>132</v>
      </c>
      <c r="G72" s="52">
        <f t="shared" si="10"/>
        <v>225</v>
      </c>
      <c r="H72" s="1">
        <v>75</v>
      </c>
      <c r="I72" s="118">
        <v>70</v>
      </c>
      <c r="J72" s="54">
        <f t="shared" si="11"/>
        <v>210</v>
      </c>
      <c r="K72" s="55" t="str">
        <f t="shared" si="9"/>
        <v>VYHOVUJE</v>
      </c>
      <c r="L72" s="135"/>
      <c r="M72" s="137"/>
      <c r="N72" s="137"/>
      <c r="O72" s="139"/>
      <c r="P72" s="149"/>
      <c r="Q72" s="149"/>
      <c r="R72" s="142"/>
      <c r="S72" s="139"/>
      <c r="T72" s="137"/>
    </row>
    <row r="73" spans="1:20" ht="31.5" customHeight="1">
      <c r="A73" s="31"/>
      <c r="B73" s="47">
        <v>67</v>
      </c>
      <c r="C73" s="48" t="s">
        <v>133</v>
      </c>
      <c r="D73" s="49">
        <v>1</v>
      </c>
      <c r="E73" s="50" t="s">
        <v>39</v>
      </c>
      <c r="F73" s="51" t="s">
        <v>134</v>
      </c>
      <c r="G73" s="52">
        <f t="shared" si="10"/>
        <v>320</v>
      </c>
      <c r="H73" s="1">
        <v>320</v>
      </c>
      <c r="I73" s="118">
        <v>299</v>
      </c>
      <c r="J73" s="54">
        <f t="shared" si="11"/>
        <v>299</v>
      </c>
      <c r="K73" s="55" t="str">
        <f t="shared" ref="K73:K77" si="12">IF(ISNUMBER(I73), IF(I73&gt;H73,"NEVYHOVUJE","VYHOVUJE")," ")</f>
        <v>VYHOVUJE</v>
      </c>
      <c r="L73" s="135"/>
      <c r="M73" s="137"/>
      <c r="N73" s="137"/>
      <c r="O73" s="139"/>
      <c r="P73" s="149"/>
      <c r="Q73" s="149"/>
      <c r="R73" s="142"/>
      <c r="S73" s="139"/>
      <c r="T73" s="137"/>
    </row>
    <row r="74" spans="1:20" ht="17.25" customHeight="1">
      <c r="A74" s="31"/>
      <c r="B74" s="47">
        <v>68</v>
      </c>
      <c r="C74" s="48" t="s">
        <v>135</v>
      </c>
      <c r="D74" s="49">
        <v>1</v>
      </c>
      <c r="E74" s="50" t="s">
        <v>41</v>
      </c>
      <c r="F74" s="51" t="s">
        <v>136</v>
      </c>
      <c r="G74" s="52">
        <f t="shared" si="10"/>
        <v>50</v>
      </c>
      <c r="H74" s="1">
        <v>50</v>
      </c>
      <c r="I74" s="118">
        <v>45</v>
      </c>
      <c r="J74" s="54">
        <f t="shared" si="11"/>
        <v>45</v>
      </c>
      <c r="K74" s="55" t="str">
        <f t="shared" si="12"/>
        <v>VYHOVUJE</v>
      </c>
      <c r="L74" s="135"/>
      <c r="M74" s="137"/>
      <c r="N74" s="137"/>
      <c r="O74" s="139"/>
      <c r="P74" s="149"/>
      <c r="Q74" s="149"/>
      <c r="R74" s="142"/>
      <c r="S74" s="139"/>
      <c r="T74" s="137"/>
    </row>
    <row r="75" spans="1:20" ht="17.25" customHeight="1">
      <c r="A75" s="31"/>
      <c r="B75" s="47">
        <v>69</v>
      </c>
      <c r="C75" s="48" t="s">
        <v>137</v>
      </c>
      <c r="D75" s="49">
        <v>5</v>
      </c>
      <c r="E75" s="50" t="s">
        <v>39</v>
      </c>
      <c r="F75" s="51" t="s">
        <v>109</v>
      </c>
      <c r="G75" s="52">
        <f t="shared" si="10"/>
        <v>165</v>
      </c>
      <c r="H75" s="1">
        <v>33</v>
      </c>
      <c r="I75" s="118">
        <v>30</v>
      </c>
      <c r="J75" s="54">
        <f t="shared" si="11"/>
        <v>150</v>
      </c>
      <c r="K75" s="55" t="str">
        <f t="shared" si="12"/>
        <v>VYHOVUJE</v>
      </c>
      <c r="L75" s="135"/>
      <c r="M75" s="137"/>
      <c r="N75" s="137"/>
      <c r="O75" s="139"/>
      <c r="P75" s="149"/>
      <c r="Q75" s="149"/>
      <c r="R75" s="142"/>
      <c r="S75" s="139"/>
      <c r="T75" s="137"/>
    </row>
    <row r="76" spans="1:20" ht="17.25" customHeight="1">
      <c r="A76" s="31"/>
      <c r="B76" s="47">
        <v>70</v>
      </c>
      <c r="C76" s="48" t="s">
        <v>138</v>
      </c>
      <c r="D76" s="49">
        <v>2</v>
      </c>
      <c r="E76" s="50" t="s">
        <v>39</v>
      </c>
      <c r="F76" s="51" t="s">
        <v>139</v>
      </c>
      <c r="G76" s="52">
        <f t="shared" si="10"/>
        <v>160</v>
      </c>
      <c r="H76" s="1">
        <v>80</v>
      </c>
      <c r="I76" s="118">
        <v>78</v>
      </c>
      <c r="J76" s="54">
        <f t="shared" si="11"/>
        <v>156</v>
      </c>
      <c r="K76" s="55" t="str">
        <f t="shared" si="12"/>
        <v>VYHOVUJE</v>
      </c>
      <c r="L76" s="135"/>
      <c r="M76" s="137"/>
      <c r="N76" s="137"/>
      <c r="O76" s="139"/>
      <c r="P76" s="149"/>
      <c r="Q76" s="149"/>
      <c r="R76" s="142"/>
      <c r="S76" s="139"/>
      <c r="T76" s="137"/>
    </row>
    <row r="77" spans="1:20" ht="17.25" customHeight="1">
      <c r="A77" s="31"/>
      <c r="B77" s="47">
        <v>71</v>
      </c>
      <c r="C77" s="48" t="s">
        <v>140</v>
      </c>
      <c r="D77" s="49">
        <v>2</v>
      </c>
      <c r="E77" s="50" t="s">
        <v>39</v>
      </c>
      <c r="F77" s="51" t="s">
        <v>141</v>
      </c>
      <c r="G77" s="52">
        <f t="shared" si="10"/>
        <v>10</v>
      </c>
      <c r="H77" s="1">
        <v>5</v>
      </c>
      <c r="I77" s="118">
        <v>5</v>
      </c>
      <c r="J77" s="54">
        <f t="shared" si="11"/>
        <v>10</v>
      </c>
      <c r="K77" s="55" t="str">
        <f t="shared" si="12"/>
        <v>VYHOVUJE</v>
      </c>
      <c r="L77" s="135"/>
      <c r="M77" s="137"/>
      <c r="N77" s="137"/>
      <c r="O77" s="139"/>
      <c r="P77" s="149"/>
      <c r="Q77" s="149"/>
      <c r="R77" s="142"/>
      <c r="S77" s="139"/>
      <c r="T77" s="137"/>
    </row>
    <row r="78" spans="1:20" ht="17.25" customHeight="1" thickBot="1">
      <c r="A78" s="31"/>
      <c r="B78" s="68">
        <v>72</v>
      </c>
      <c r="C78" s="69" t="s">
        <v>142</v>
      </c>
      <c r="D78" s="70">
        <v>3</v>
      </c>
      <c r="E78" s="71" t="s">
        <v>39</v>
      </c>
      <c r="F78" s="72" t="s">
        <v>143</v>
      </c>
      <c r="G78" s="73">
        <f t="shared" si="10"/>
        <v>60</v>
      </c>
      <c r="H78" s="4">
        <v>20</v>
      </c>
      <c r="I78" s="119">
        <v>18</v>
      </c>
      <c r="J78" s="74">
        <f t="shared" si="11"/>
        <v>54</v>
      </c>
      <c r="K78" s="75" t="str">
        <f t="shared" ref="K78:K101" si="13">IF(ISNUMBER(I78), IF(I78&gt;H78,"NEVYHOVUJE","VYHOVUJE")," ")</f>
        <v>VYHOVUJE</v>
      </c>
      <c r="L78" s="135"/>
      <c r="M78" s="137"/>
      <c r="N78" s="137"/>
      <c r="O78" s="139"/>
      <c r="P78" s="149"/>
      <c r="Q78" s="149"/>
      <c r="R78" s="142"/>
      <c r="S78" s="139"/>
      <c r="T78" s="137"/>
    </row>
    <row r="79" spans="1:20" ht="34.5" customHeight="1">
      <c r="A79" s="31"/>
      <c r="B79" s="76">
        <v>73</v>
      </c>
      <c r="C79" s="77" t="s">
        <v>214</v>
      </c>
      <c r="D79" s="78">
        <v>5</v>
      </c>
      <c r="E79" s="79" t="s">
        <v>39</v>
      </c>
      <c r="F79" s="80" t="s">
        <v>144</v>
      </c>
      <c r="G79" s="81">
        <f t="shared" si="10"/>
        <v>275</v>
      </c>
      <c r="H79" s="5">
        <v>55</v>
      </c>
      <c r="I79" s="120">
        <v>55</v>
      </c>
      <c r="J79" s="82">
        <f t="shared" si="11"/>
        <v>275</v>
      </c>
      <c r="K79" s="83" t="str">
        <f t="shared" si="13"/>
        <v>VYHOVUJE</v>
      </c>
      <c r="L79" s="143" t="s">
        <v>37</v>
      </c>
      <c r="M79" s="145" t="s">
        <v>35</v>
      </c>
      <c r="N79" s="145"/>
      <c r="O79" s="147"/>
      <c r="P79" s="143" t="s">
        <v>191</v>
      </c>
      <c r="Q79" s="143" t="s">
        <v>192</v>
      </c>
      <c r="R79" s="151">
        <v>21</v>
      </c>
      <c r="S79" s="147"/>
      <c r="T79" s="145" t="s">
        <v>12</v>
      </c>
    </row>
    <row r="80" spans="1:20" ht="83.25" customHeight="1">
      <c r="A80" s="31"/>
      <c r="B80" s="47">
        <v>74</v>
      </c>
      <c r="C80" s="48" t="s">
        <v>54</v>
      </c>
      <c r="D80" s="49">
        <v>50</v>
      </c>
      <c r="E80" s="50" t="s">
        <v>145</v>
      </c>
      <c r="F80" s="51" t="s">
        <v>197</v>
      </c>
      <c r="G80" s="52">
        <f t="shared" si="10"/>
        <v>5800</v>
      </c>
      <c r="H80" s="1">
        <v>116</v>
      </c>
      <c r="I80" s="118">
        <v>116</v>
      </c>
      <c r="J80" s="54">
        <f t="shared" si="11"/>
        <v>5800</v>
      </c>
      <c r="K80" s="55" t="str">
        <f t="shared" si="13"/>
        <v>VYHOVUJE</v>
      </c>
      <c r="L80" s="140"/>
      <c r="M80" s="137"/>
      <c r="N80" s="137"/>
      <c r="O80" s="139"/>
      <c r="P80" s="149"/>
      <c r="Q80" s="149"/>
      <c r="R80" s="142"/>
      <c r="S80" s="139"/>
      <c r="T80" s="137"/>
    </row>
    <row r="81" spans="1:20" ht="17.25" customHeight="1">
      <c r="A81" s="31"/>
      <c r="B81" s="47">
        <v>75</v>
      </c>
      <c r="C81" s="48" t="s">
        <v>146</v>
      </c>
      <c r="D81" s="49">
        <v>10</v>
      </c>
      <c r="E81" s="50" t="s">
        <v>39</v>
      </c>
      <c r="F81" s="51" t="s">
        <v>147</v>
      </c>
      <c r="G81" s="52">
        <f t="shared" si="10"/>
        <v>310</v>
      </c>
      <c r="H81" s="1">
        <v>31</v>
      </c>
      <c r="I81" s="118">
        <v>29</v>
      </c>
      <c r="J81" s="54">
        <f t="shared" si="11"/>
        <v>290</v>
      </c>
      <c r="K81" s="55" t="str">
        <f t="shared" si="13"/>
        <v>VYHOVUJE</v>
      </c>
      <c r="L81" s="140"/>
      <c r="M81" s="137"/>
      <c r="N81" s="137"/>
      <c r="O81" s="139"/>
      <c r="P81" s="149"/>
      <c r="Q81" s="149"/>
      <c r="R81" s="142"/>
      <c r="S81" s="139"/>
      <c r="T81" s="137"/>
    </row>
    <row r="82" spans="1:20" ht="17.25" customHeight="1">
      <c r="A82" s="31"/>
      <c r="B82" s="47">
        <v>76</v>
      </c>
      <c r="C82" s="48" t="s">
        <v>120</v>
      </c>
      <c r="D82" s="49">
        <v>5</v>
      </c>
      <c r="E82" s="50" t="s">
        <v>39</v>
      </c>
      <c r="F82" s="51" t="s">
        <v>121</v>
      </c>
      <c r="G82" s="52">
        <f t="shared" si="10"/>
        <v>140</v>
      </c>
      <c r="H82" s="1">
        <v>28</v>
      </c>
      <c r="I82" s="118">
        <v>26</v>
      </c>
      <c r="J82" s="54">
        <f t="shared" si="11"/>
        <v>130</v>
      </c>
      <c r="K82" s="55" t="str">
        <f t="shared" si="13"/>
        <v>VYHOVUJE</v>
      </c>
      <c r="L82" s="140"/>
      <c r="M82" s="137"/>
      <c r="N82" s="137"/>
      <c r="O82" s="139"/>
      <c r="P82" s="149"/>
      <c r="Q82" s="149"/>
      <c r="R82" s="142"/>
      <c r="S82" s="139"/>
      <c r="T82" s="137"/>
    </row>
    <row r="83" spans="1:20" ht="17.25" customHeight="1">
      <c r="A83" s="31"/>
      <c r="B83" s="47">
        <v>77</v>
      </c>
      <c r="C83" s="48" t="s">
        <v>148</v>
      </c>
      <c r="D83" s="49">
        <v>20</v>
      </c>
      <c r="E83" s="50" t="s">
        <v>39</v>
      </c>
      <c r="F83" s="51" t="s">
        <v>119</v>
      </c>
      <c r="G83" s="52">
        <f t="shared" si="10"/>
        <v>60</v>
      </c>
      <c r="H83" s="1">
        <v>3</v>
      </c>
      <c r="I83" s="118">
        <v>3</v>
      </c>
      <c r="J83" s="54">
        <f t="shared" si="11"/>
        <v>60</v>
      </c>
      <c r="K83" s="55" t="str">
        <f t="shared" si="13"/>
        <v>VYHOVUJE</v>
      </c>
      <c r="L83" s="140"/>
      <c r="M83" s="137"/>
      <c r="N83" s="137"/>
      <c r="O83" s="139"/>
      <c r="P83" s="149"/>
      <c r="Q83" s="149"/>
      <c r="R83" s="142"/>
      <c r="S83" s="139"/>
      <c r="T83" s="137"/>
    </row>
    <row r="84" spans="1:20" ht="17.25" customHeight="1">
      <c r="A84" s="31"/>
      <c r="B84" s="47">
        <v>78</v>
      </c>
      <c r="C84" s="48" t="s">
        <v>149</v>
      </c>
      <c r="D84" s="49">
        <v>4</v>
      </c>
      <c r="E84" s="50" t="s">
        <v>39</v>
      </c>
      <c r="F84" s="51" t="s">
        <v>150</v>
      </c>
      <c r="G84" s="52">
        <f t="shared" si="10"/>
        <v>112</v>
      </c>
      <c r="H84" s="1">
        <v>28</v>
      </c>
      <c r="I84" s="118">
        <v>28</v>
      </c>
      <c r="J84" s="54">
        <f t="shared" si="11"/>
        <v>112</v>
      </c>
      <c r="K84" s="55" t="str">
        <f t="shared" si="13"/>
        <v>VYHOVUJE</v>
      </c>
      <c r="L84" s="140"/>
      <c r="M84" s="137"/>
      <c r="N84" s="137"/>
      <c r="O84" s="139"/>
      <c r="P84" s="149"/>
      <c r="Q84" s="149"/>
      <c r="R84" s="142"/>
      <c r="S84" s="139"/>
      <c r="T84" s="137"/>
    </row>
    <row r="85" spans="1:20" ht="17.25" customHeight="1">
      <c r="A85" s="31"/>
      <c r="B85" s="47">
        <v>79</v>
      </c>
      <c r="C85" s="48" t="s">
        <v>151</v>
      </c>
      <c r="D85" s="49">
        <v>4</v>
      </c>
      <c r="E85" s="50" t="s">
        <v>39</v>
      </c>
      <c r="F85" s="51" t="s">
        <v>152</v>
      </c>
      <c r="G85" s="52">
        <f t="shared" si="10"/>
        <v>192</v>
      </c>
      <c r="H85" s="1">
        <v>48</v>
      </c>
      <c r="I85" s="118">
        <v>46</v>
      </c>
      <c r="J85" s="54">
        <f t="shared" si="11"/>
        <v>184</v>
      </c>
      <c r="K85" s="55" t="str">
        <f t="shared" si="13"/>
        <v>VYHOVUJE</v>
      </c>
      <c r="L85" s="140"/>
      <c r="M85" s="137"/>
      <c r="N85" s="137"/>
      <c r="O85" s="139"/>
      <c r="P85" s="149"/>
      <c r="Q85" s="149"/>
      <c r="R85" s="142"/>
      <c r="S85" s="139"/>
      <c r="T85" s="137"/>
    </row>
    <row r="86" spans="1:20" ht="17.25" customHeight="1">
      <c r="A86" s="31"/>
      <c r="B86" s="47">
        <v>80</v>
      </c>
      <c r="C86" s="48" t="s">
        <v>153</v>
      </c>
      <c r="D86" s="49">
        <v>4</v>
      </c>
      <c r="E86" s="50" t="s">
        <v>39</v>
      </c>
      <c r="F86" s="51" t="s">
        <v>154</v>
      </c>
      <c r="G86" s="52">
        <f t="shared" si="10"/>
        <v>64</v>
      </c>
      <c r="H86" s="1">
        <v>16</v>
      </c>
      <c r="I86" s="118">
        <v>15</v>
      </c>
      <c r="J86" s="54">
        <f t="shared" si="11"/>
        <v>60</v>
      </c>
      <c r="K86" s="55" t="str">
        <f t="shared" si="13"/>
        <v>VYHOVUJE</v>
      </c>
      <c r="L86" s="140"/>
      <c r="M86" s="137"/>
      <c r="N86" s="137"/>
      <c r="O86" s="139"/>
      <c r="P86" s="149"/>
      <c r="Q86" s="149"/>
      <c r="R86" s="142"/>
      <c r="S86" s="139"/>
      <c r="T86" s="137"/>
    </row>
    <row r="87" spans="1:20" ht="33" customHeight="1">
      <c r="A87" s="31"/>
      <c r="B87" s="47">
        <v>81</v>
      </c>
      <c r="C87" s="48" t="s">
        <v>155</v>
      </c>
      <c r="D87" s="49">
        <v>2</v>
      </c>
      <c r="E87" s="50" t="s">
        <v>39</v>
      </c>
      <c r="F87" s="51" t="s">
        <v>156</v>
      </c>
      <c r="G87" s="52">
        <f t="shared" si="10"/>
        <v>320</v>
      </c>
      <c r="H87" s="1">
        <v>160</v>
      </c>
      <c r="I87" s="118">
        <v>158</v>
      </c>
      <c r="J87" s="54">
        <f t="shared" si="11"/>
        <v>316</v>
      </c>
      <c r="K87" s="55" t="str">
        <f t="shared" si="13"/>
        <v>VYHOVUJE</v>
      </c>
      <c r="L87" s="140"/>
      <c r="M87" s="137"/>
      <c r="N87" s="137"/>
      <c r="O87" s="139"/>
      <c r="P87" s="149"/>
      <c r="Q87" s="149"/>
      <c r="R87" s="142"/>
      <c r="S87" s="139"/>
      <c r="T87" s="137"/>
    </row>
    <row r="88" spans="1:20" ht="17.25" customHeight="1">
      <c r="A88" s="31"/>
      <c r="B88" s="47">
        <v>82</v>
      </c>
      <c r="C88" s="48" t="s">
        <v>71</v>
      </c>
      <c r="D88" s="49">
        <v>2</v>
      </c>
      <c r="E88" s="50" t="s">
        <v>39</v>
      </c>
      <c r="F88" s="51" t="s">
        <v>72</v>
      </c>
      <c r="G88" s="52">
        <f t="shared" si="10"/>
        <v>270</v>
      </c>
      <c r="H88" s="1">
        <v>135</v>
      </c>
      <c r="I88" s="118">
        <v>132</v>
      </c>
      <c r="J88" s="54">
        <f t="shared" si="11"/>
        <v>264</v>
      </c>
      <c r="K88" s="55" t="str">
        <f t="shared" si="13"/>
        <v>VYHOVUJE</v>
      </c>
      <c r="L88" s="140"/>
      <c r="M88" s="137"/>
      <c r="N88" s="137"/>
      <c r="O88" s="139"/>
      <c r="P88" s="149"/>
      <c r="Q88" s="149"/>
      <c r="R88" s="142"/>
      <c r="S88" s="139"/>
      <c r="T88" s="137"/>
    </row>
    <row r="89" spans="1:20" ht="17.25" customHeight="1">
      <c r="A89" s="31"/>
      <c r="B89" s="47">
        <v>83</v>
      </c>
      <c r="C89" s="48" t="s">
        <v>103</v>
      </c>
      <c r="D89" s="49">
        <v>2</v>
      </c>
      <c r="E89" s="50" t="s">
        <v>39</v>
      </c>
      <c r="F89" s="51" t="s">
        <v>104</v>
      </c>
      <c r="G89" s="52">
        <f t="shared" si="10"/>
        <v>360</v>
      </c>
      <c r="H89" s="1">
        <v>180</v>
      </c>
      <c r="I89" s="118">
        <v>176</v>
      </c>
      <c r="J89" s="54">
        <f t="shared" si="11"/>
        <v>352</v>
      </c>
      <c r="K89" s="55" t="str">
        <f t="shared" si="13"/>
        <v>VYHOVUJE</v>
      </c>
      <c r="L89" s="140"/>
      <c r="M89" s="137"/>
      <c r="N89" s="137"/>
      <c r="O89" s="139"/>
      <c r="P89" s="149"/>
      <c r="Q89" s="149"/>
      <c r="R89" s="142"/>
      <c r="S89" s="139"/>
      <c r="T89" s="137"/>
    </row>
    <row r="90" spans="1:20" ht="17.25" customHeight="1">
      <c r="A90" s="31"/>
      <c r="B90" s="47">
        <v>84</v>
      </c>
      <c r="C90" s="48" t="s">
        <v>205</v>
      </c>
      <c r="D90" s="49">
        <v>2</v>
      </c>
      <c r="E90" s="50" t="s">
        <v>39</v>
      </c>
      <c r="F90" s="51" t="s">
        <v>73</v>
      </c>
      <c r="G90" s="52">
        <f t="shared" si="10"/>
        <v>160</v>
      </c>
      <c r="H90" s="1">
        <v>80</v>
      </c>
      <c r="I90" s="118">
        <v>78</v>
      </c>
      <c r="J90" s="54">
        <f t="shared" si="11"/>
        <v>156</v>
      </c>
      <c r="K90" s="55" t="str">
        <f t="shared" si="13"/>
        <v>VYHOVUJE</v>
      </c>
      <c r="L90" s="140"/>
      <c r="M90" s="137"/>
      <c r="N90" s="137"/>
      <c r="O90" s="139"/>
      <c r="P90" s="149"/>
      <c r="Q90" s="149"/>
      <c r="R90" s="142"/>
      <c r="S90" s="139"/>
      <c r="T90" s="137"/>
    </row>
    <row r="91" spans="1:20" ht="18" customHeight="1">
      <c r="A91" s="31"/>
      <c r="B91" s="47">
        <v>85</v>
      </c>
      <c r="C91" s="48" t="s">
        <v>157</v>
      </c>
      <c r="D91" s="49">
        <v>10</v>
      </c>
      <c r="E91" s="50" t="s">
        <v>39</v>
      </c>
      <c r="F91" s="51" t="s">
        <v>158</v>
      </c>
      <c r="G91" s="52">
        <f t="shared" si="10"/>
        <v>90</v>
      </c>
      <c r="H91" s="1">
        <v>9</v>
      </c>
      <c r="I91" s="118">
        <v>9</v>
      </c>
      <c r="J91" s="54">
        <f t="shared" si="11"/>
        <v>90</v>
      </c>
      <c r="K91" s="55" t="str">
        <f t="shared" si="13"/>
        <v>VYHOVUJE</v>
      </c>
      <c r="L91" s="140"/>
      <c r="M91" s="137"/>
      <c r="N91" s="137"/>
      <c r="O91" s="139"/>
      <c r="P91" s="149"/>
      <c r="Q91" s="149"/>
      <c r="R91" s="142"/>
      <c r="S91" s="139"/>
      <c r="T91" s="137"/>
    </row>
    <row r="92" spans="1:20" ht="37.5" customHeight="1">
      <c r="A92" s="31"/>
      <c r="B92" s="47">
        <v>86</v>
      </c>
      <c r="C92" s="48" t="s">
        <v>84</v>
      </c>
      <c r="D92" s="49">
        <v>10</v>
      </c>
      <c r="E92" s="50" t="s">
        <v>39</v>
      </c>
      <c r="F92" s="51" t="s">
        <v>85</v>
      </c>
      <c r="G92" s="52">
        <f t="shared" si="10"/>
        <v>450</v>
      </c>
      <c r="H92" s="1">
        <v>45</v>
      </c>
      <c r="I92" s="118">
        <v>42</v>
      </c>
      <c r="J92" s="54">
        <f t="shared" si="11"/>
        <v>420</v>
      </c>
      <c r="K92" s="55" t="str">
        <f t="shared" si="13"/>
        <v>VYHOVUJE</v>
      </c>
      <c r="L92" s="140"/>
      <c r="M92" s="137"/>
      <c r="N92" s="137"/>
      <c r="O92" s="139"/>
      <c r="P92" s="149"/>
      <c r="Q92" s="149"/>
      <c r="R92" s="142"/>
      <c r="S92" s="139"/>
      <c r="T92" s="137"/>
    </row>
    <row r="93" spans="1:20" ht="17.25" customHeight="1">
      <c r="A93" s="31"/>
      <c r="B93" s="47">
        <v>87</v>
      </c>
      <c r="C93" s="48" t="s">
        <v>159</v>
      </c>
      <c r="D93" s="49">
        <v>1</v>
      </c>
      <c r="E93" s="50" t="s">
        <v>39</v>
      </c>
      <c r="F93" s="51" t="s">
        <v>160</v>
      </c>
      <c r="G93" s="52">
        <f t="shared" si="10"/>
        <v>240</v>
      </c>
      <c r="H93" s="1">
        <v>240</v>
      </c>
      <c r="I93" s="118">
        <v>240</v>
      </c>
      <c r="J93" s="54">
        <f t="shared" si="11"/>
        <v>240</v>
      </c>
      <c r="K93" s="55" t="str">
        <f t="shared" si="13"/>
        <v>VYHOVUJE</v>
      </c>
      <c r="L93" s="140"/>
      <c r="M93" s="137"/>
      <c r="N93" s="137"/>
      <c r="O93" s="139"/>
      <c r="P93" s="149"/>
      <c r="Q93" s="149"/>
      <c r="R93" s="142"/>
      <c r="S93" s="139"/>
      <c r="T93" s="137"/>
    </row>
    <row r="94" spans="1:20" ht="38.25" customHeight="1">
      <c r="A94" s="31"/>
      <c r="B94" s="47">
        <v>88</v>
      </c>
      <c r="C94" s="48" t="s">
        <v>161</v>
      </c>
      <c r="D94" s="49">
        <v>4</v>
      </c>
      <c r="E94" s="50" t="s">
        <v>39</v>
      </c>
      <c r="F94" s="51" t="s">
        <v>162</v>
      </c>
      <c r="G94" s="52">
        <f t="shared" si="10"/>
        <v>168</v>
      </c>
      <c r="H94" s="1">
        <v>42</v>
      </c>
      <c r="I94" s="118">
        <v>41</v>
      </c>
      <c r="J94" s="54">
        <f t="shared" si="11"/>
        <v>164</v>
      </c>
      <c r="K94" s="55" t="str">
        <f t="shared" si="13"/>
        <v>VYHOVUJE</v>
      </c>
      <c r="L94" s="140"/>
      <c r="M94" s="137"/>
      <c r="N94" s="137"/>
      <c r="O94" s="139"/>
      <c r="P94" s="149"/>
      <c r="Q94" s="149"/>
      <c r="R94" s="142"/>
      <c r="S94" s="139"/>
      <c r="T94" s="137"/>
    </row>
    <row r="95" spans="1:20" ht="17.25" customHeight="1">
      <c r="A95" s="31"/>
      <c r="B95" s="47">
        <v>89</v>
      </c>
      <c r="C95" s="48" t="s">
        <v>142</v>
      </c>
      <c r="D95" s="49">
        <v>5</v>
      </c>
      <c r="E95" s="50" t="s">
        <v>39</v>
      </c>
      <c r="F95" s="51" t="s">
        <v>143</v>
      </c>
      <c r="G95" s="52">
        <f t="shared" si="10"/>
        <v>100</v>
      </c>
      <c r="H95" s="1">
        <v>20</v>
      </c>
      <c r="I95" s="118">
        <v>18</v>
      </c>
      <c r="J95" s="54">
        <f t="shared" si="11"/>
        <v>90</v>
      </c>
      <c r="K95" s="55" t="str">
        <f t="shared" si="13"/>
        <v>VYHOVUJE</v>
      </c>
      <c r="L95" s="140"/>
      <c r="M95" s="137"/>
      <c r="N95" s="137"/>
      <c r="O95" s="139"/>
      <c r="P95" s="149"/>
      <c r="Q95" s="149"/>
      <c r="R95" s="142"/>
      <c r="S95" s="139"/>
      <c r="T95" s="137"/>
    </row>
    <row r="96" spans="1:20" ht="17.25" customHeight="1">
      <c r="A96" s="31"/>
      <c r="B96" s="47">
        <v>90</v>
      </c>
      <c r="C96" s="48" t="s">
        <v>215</v>
      </c>
      <c r="D96" s="49">
        <v>5</v>
      </c>
      <c r="E96" s="50" t="s">
        <v>39</v>
      </c>
      <c r="F96" s="51" t="s">
        <v>163</v>
      </c>
      <c r="G96" s="52">
        <f t="shared" si="10"/>
        <v>65</v>
      </c>
      <c r="H96" s="1">
        <v>13</v>
      </c>
      <c r="I96" s="118">
        <v>12</v>
      </c>
      <c r="J96" s="54">
        <f t="shared" si="11"/>
        <v>60</v>
      </c>
      <c r="K96" s="55" t="str">
        <f t="shared" si="13"/>
        <v>VYHOVUJE</v>
      </c>
      <c r="L96" s="140"/>
      <c r="M96" s="137"/>
      <c r="N96" s="137"/>
      <c r="O96" s="139"/>
      <c r="P96" s="149"/>
      <c r="Q96" s="149"/>
      <c r="R96" s="142"/>
      <c r="S96" s="139"/>
      <c r="T96" s="137"/>
    </row>
    <row r="97" spans="1:20" ht="17.25" customHeight="1">
      <c r="A97" s="31"/>
      <c r="B97" s="47">
        <v>91</v>
      </c>
      <c r="C97" s="48" t="s">
        <v>196</v>
      </c>
      <c r="D97" s="49">
        <v>5</v>
      </c>
      <c r="E97" s="50" t="s">
        <v>145</v>
      </c>
      <c r="F97" s="51" t="s">
        <v>47</v>
      </c>
      <c r="G97" s="52">
        <f t="shared" si="10"/>
        <v>200</v>
      </c>
      <c r="H97" s="1">
        <v>40</v>
      </c>
      <c r="I97" s="118">
        <v>38</v>
      </c>
      <c r="J97" s="54">
        <f t="shared" si="11"/>
        <v>190</v>
      </c>
      <c r="K97" s="55" t="str">
        <f t="shared" si="13"/>
        <v>VYHOVUJE</v>
      </c>
      <c r="L97" s="140"/>
      <c r="M97" s="137"/>
      <c r="N97" s="137"/>
      <c r="O97" s="139"/>
      <c r="P97" s="149"/>
      <c r="Q97" s="149"/>
      <c r="R97" s="142"/>
      <c r="S97" s="139"/>
      <c r="T97" s="137"/>
    </row>
    <row r="98" spans="1:20" ht="17.25" customHeight="1">
      <c r="A98" s="31"/>
      <c r="B98" s="47">
        <v>92</v>
      </c>
      <c r="C98" s="48" t="s">
        <v>164</v>
      </c>
      <c r="D98" s="49">
        <v>5</v>
      </c>
      <c r="E98" s="50" t="s">
        <v>39</v>
      </c>
      <c r="F98" s="51" t="s">
        <v>165</v>
      </c>
      <c r="G98" s="52">
        <f t="shared" si="10"/>
        <v>105</v>
      </c>
      <c r="H98" s="1">
        <v>21</v>
      </c>
      <c r="I98" s="118">
        <v>21</v>
      </c>
      <c r="J98" s="54">
        <f t="shared" si="11"/>
        <v>105</v>
      </c>
      <c r="K98" s="55" t="str">
        <f t="shared" si="13"/>
        <v>VYHOVUJE</v>
      </c>
      <c r="L98" s="140"/>
      <c r="M98" s="137"/>
      <c r="N98" s="137"/>
      <c r="O98" s="139"/>
      <c r="P98" s="149"/>
      <c r="Q98" s="149"/>
      <c r="R98" s="142"/>
      <c r="S98" s="139"/>
      <c r="T98" s="137"/>
    </row>
    <row r="99" spans="1:20" ht="17.25" customHeight="1">
      <c r="A99" s="31"/>
      <c r="B99" s="47">
        <v>93</v>
      </c>
      <c r="C99" s="48" t="s">
        <v>216</v>
      </c>
      <c r="D99" s="49">
        <v>5</v>
      </c>
      <c r="E99" s="50" t="s">
        <v>39</v>
      </c>
      <c r="F99" s="51" t="s">
        <v>166</v>
      </c>
      <c r="G99" s="52">
        <f t="shared" si="10"/>
        <v>85</v>
      </c>
      <c r="H99" s="1">
        <v>17</v>
      </c>
      <c r="I99" s="118">
        <v>16</v>
      </c>
      <c r="J99" s="54">
        <f t="shared" si="11"/>
        <v>80</v>
      </c>
      <c r="K99" s="55" t="str">
        <f t="shared" si="13"/>
        <v>VYHOVUJE</v>
      </c>
      <c r="L99" s="140"/>
      <c r="M99" s="137"/>
      <c r="N99" s="137"/>
      <c r="O99" s="139"/>
      <c r="P99" s="149"/>
      <c r="Q99" s="149"/>
      <c r="R99" s="142"/>
      <c r="S99" s="139"/>
      <c r="T99" s="137"/>
    </row>
    <row r="100" spans="1:20" ht="17.25" customHeight="1">
      <c r="A100" s="31"/>
      <c r="B100" s="47">
        <v>94</v>
      </c>
      <c r="C100" s="48" t="s">
        <v>167</v>
      </c>
      <c r="D100" s="49">
        <v>5</v>
      </c>
      <c r="E100" s="50" t="s">
        <v>39</v>
      </c>
      <c r="F100" s="51" t="s">
        <v>168</v>
      </c>
      <c r="G100" s="52">
        <f t="shared" si="10"/>
        <v>185</v>
      </c>
      <c r="H100" s="1">
        <v>37</v>
      </c>
      <c r="I100" s="118">
        <v>35</v>
      </c>
      <c r="J100" s="54">
        <f t="shared" si="11"/>
        <v>175</v>
      </c>
      <c r="K100" s="55" t="str">
        <f t="shared" si="13"/>
        <v>VYHOVUJE</v>
      </c>
      <c r="L100" s="140"/>
      <c r="M100" s="137"/>
      <c r="N100" s="137"/>
      <c r="O100" s="139"/>
      <c r="P100" s="149"/>
      <c r="Q100" s="149"/>
      <c r="R100" s="142"/>
      <c r="S100" s="139"/>
      <c r="T100" s="137"/>
    </row>
    <row r="101" spans="1:20" ht="17.25" customHeight="1">
      <c r="A101" s="31"/>
      <c r="B101" s="47">
        <v>95</v>
      </c>
      <c r="C101" s="48" t="s">
        <v>169</v>
      </c>
      <c r="D101" s="49">
        <v>4</v>
      </c>
      <c r="E101" s="50" t="s">
        <v>39</v>
      </c>
      <c r="F101" s="51" t="s">
        <v>170</v>
      </c>
      <c r="G101" s="52">
        <f t="shared" si="10"/>
        <v>156</v>
      </c>
      <c r="H101" s="1">
        <v>39</v>
      </c>
      <c r="I101" s="118">
        <v>38</v>
      </c>
      <c r="J101" s="54">
        <f t="shared" si="11"/>
        <v>152</v>
      </c>
      <c r="K101" s="55" t="str">
        <f t="shared" si="13"/>
        <v>VYHOVUJE</v>
      </c>
      <c r="L101" s="140"/>
      <c r="M101" s="137"/>
      <c r="N101" s="137"/>
      <c r="O101" s="139"/>
      <c r="P101" s="149"/>
      <c r="Q101" s="149"/>
      <c r="R101" s="142"/>
      <c r="S101" s="139"/>
      <c r="T101" s="137"/>
    </row>
    <row r="102" spans="1:20" ht="17.25" customHeight="1">
      <c r="A102" s="31"/>
      <c r="B102" s="68">
        <v>96</v>
      </c>
      <c r="C102" s="69" t="s">
        <v>101</v>
      </c>
      <c r="D102" s="70">
        <v>50</v>
      </c>
      <c r="E102" s="71" t="s">
        <v>39</v>
      </c>
      <c r="F102" s="72" t="s">
        <v>102</v>
      </c>
      <c r="G102" s="52">
        <f t="shared" si="10"/>
        <v>114.99999999999999</v>
      </c>
      <c r="H102" s="4">
        <v>2.2999999999999998</v>
      </c>
      <c r="I102" s="119">
        <v>2.2999999999999998</v>
      </c>
      <c r="J102" s="54">
        <f t="shared" si="11"/>
        <v>114.99999999999999</v>
      </c>
      <c r="K102" s="55" t="str">
        <f t="shared" ref="K102:K104" si="14">IF(ISNUMBER(I102), IF(I102&gt;H102,"NEVYHOVUJE","VYHOVUJE")," ")</f>
        <v>VYHOVUJE</v>
      </c>
      <c r="L102" s="140"/>
      <c r="M102" s="137"/>
      <c r="N102" s="137"/>
      <c r="O102" s="139"/>
      <c r="P102" s="149"/>
      <c r="Q102" s="149"/>
      <c r="R102" s="142"/>
      <c r="S102" s="139"/>
      <c r="T102" s="137"/>
    </row>
    <row r="103" spans="1:20" ht="17.25" customHeight="1">
      <c r="A103" s="31"/>
      <c r="B103" s="68">
        <v>97</v>
      </c>
      <c r="C103" s="69" t="s">
        <v>171</v>
      </c>
      <c r="D103" s="70">
        <v>50</v>
      </c>
      <c r="E103" s="71" t="s">
        <v>39</v>
      </c>
      <c r="F103" s="72" t="s">
        <v>172</v>
      </c>
      <c r="G103" s="52">
        <f t="shared" ref="G103:G109" si="15">D103*H103</f>
        <v>400</v>
      </c>
      <c r="H103" s="4">
        <v>8</v>
      </c>
      <c r="I103" s="119">
        <v>8</v>
      </c>
      <c r="J103" s="54">
        <f t="shared" ref="J103:J109" si="16">D103*I103</f>
        <v>400</v>
      </c>
      <c r="K103" s="55" t="str">
        <f t="shared" si="14"/>
        <v>VYHOVUJE</v>
      </c>
      <c r="L103" s="140"/>
      <c r="M103" s="137"/>
      <c r="N103" s="137"/>
      <c r="O103" s="139"/>
      <c r="P103" s="149"/>
      <c r="Q103" s="149"/>
      <c r="R103" s="142"/>
      <c r="S103" s="139"/>
      <c r="T103" s="137"/>
    </row>
    <row r="104" spans="1:20" ht="17.25" customHeight="1">
      <c r="A104" s="31"/>
      <c r="B104" s="68">
        <v>98</v>
      </c>
      <c r="C104" s="69" t="s">
        <v>140</v>
      </c>
      <c r="D104" s="70">
        <v>10</v>
      </c>
      <c r="E104" s="71" t="s">
        <v>39</v>
      </c>
      <c r="F104" s="72" t="s">
        <v>141</v>
      </c>
      <c r="G104" s="52">
        <f t="shared" si="15"/>
        <v>50</v>
      </c>
      <c r="H104" s="4">
        <v>5</v>
      </c>
      <c r="I104" s="119">
        <v>5</v>
      </c>
      <c r="J104" s="54">
        <f t="shared" si="16"/>
        <v>50</v>
      </c>
      <c r="K104" s="55" t="str">
        <f t="shared" si="14"/>
        <v>VYHOVUJE</v>
      </c>
      <c r="L104" s="140"/>
      <c r="M104" s="137"/>
      <c r="N104" s="137"/>
      <c r="O104" s="139"/>
      <c r="P104" s="149"/>
      <c r="Q104" s="149"/>
      <c r="R104" s="142"/>
      <c r="S104" s="139"/>
      <c r="T104" s="137"/>
    </row>
    <row r="105" spans="1:20" ht="39.75" customHeight="1">
      <c r="A105" s="31"/>
      <c r="B105" s="68">
        <v>99</v>
      </c>
      <c r="C105" s="69" t="s">
        <v>173</v>
      </c>
      <c r="D105" s="70">
        <v>5</v>
      </c>
      <c r="E105" s="71" t="s">
        <v>39</v>
      </c>
      <c r="F105" s="72" t="s">
        <v>174</v>
      </c>
      <c r="G105" s="52">
        <f t="shared" si="15"/>
        <v>45</v>
      </c>
      <c r="H105" s="4">
        <v>9</v>
      </c>
      <c r="I105" s="119">
        <v>8.5</v>
      </c>
      <c r="J105" s="54">
        <f t="shared" si="16"/>
        <v>42.5</v>
      </c>
      <c r="K105" s="55" t="str">
        <f t="shared" ref="K105:K108" si="17">IF(ISNUMBER(I105), IF(I105&gt;H105,"NEVYHOVUJE","VYHOVUJE")," ")</f>
        <v>VYHOVUJE</v>
      </c>
      <c r="L105" s="140"/>
      <c r="M105" s="137"/>
      <c r="N105" s="137"/>
      <c r="O105" s="139"/>
      <c r="P105" s="149"/>
      <c r="Q105" s="149"/>
      <c r="R105" s="142"/>
      <c r="S105" s="139"/>
      <c r="T105" s="137"/>
    </row>
    <row r="106" spans="1:20" ht="21.75" customHeight="1">
      <c r="A106" s="31"/>
      <c r="B106" s="68">
        <v>100</v>
      </c>
      <c r="C106" s="69" t="s">
        <v>175</v>
      </c>
      <c r="D106" s="70">
        <v>5</v>
      </c>
      <c r="E106" s="71" t="s">
        <v>106</v>
      </c>
      <c r="F106" s="72" t="s">
        <v>217</v>
      </c>
      <c r="G106" s="52">
        <f t="shared" si="15"/>
        <v>225</v>
      </c>
      <c r="H106" s="4">
        <v>45</v>
      </c>
      <c r="I106" s="119">
        <v>45</v>
      </c>
      <c r="J106" s="54">
        <f t="shared" si="16"/>
        <v>225</v>
      </c>
      <c r="K106" s="55" t="str">
        <f t="shared" si="17"/>
        <v>VYHOVUJE</v>
      </c>
      <c r="L106" s="140"/>
      <c r="M106" s="137"/>
      <c r="N106" s="137"/>
      <c r="O106" s="139"/>
      <c r="P106" s="149"/>
      <c r="Q106" s="149"/>
      <c r="R106" s="142"/>
      <c r="S106" s="139"/>
      <c r="T106" s="137"/>
    </row>
    <row r="107" spans="1:20" ht="38.25" customHeight="1">
      <c r="A107" s="31"/>
      <c r="B107" s="68">
        <v>101</v>
      </c>
      <c r="C107" s="69" t="s">
        <v>176</v>
      </c>
      <c r="D107" s="70">
        <v>5</v>
      </c>
      <c r="E107" s="71" t="s">
        <v>106</v>
      </c>
      <c r="F107" s="72" t="s">
        <v>177</v>
      </c>
      <c r="G107" s="52">
        <f t="shared" si="15"/>
        <v>275</v>
      </c>
      <c r="H107" s="4">
        <v>55</v>
      </c>
      <c r="I107" s="119">
        <v>53</v>
      </c>
      <c r="J107" s="54">
        <f t="shared" si="16"/>
        <v>265</v>
      </c>
      <c r="K107" s="55" t="str">
        <f t="shared" si="17"/>
        <v>VYHOVUJE</v>
      </c>
      <c r="L107" s="140"/>
      <c r="M107" s="137"/>
      <c r="N107" s="137"/>
      <c r="O107" s="139"/>
      <c r="P107" s="149"/>
      <c r="Q107" s="149"/>
      <c r="R107" s="142"/>
      <c r="S107" s="139"/>
      <c r="T107" s="137"/>
    </row>
    <row r="108" spans="1:20" ht="42" customHeight="1">
      <c r="A108" s="31"/>
      <c r="B108" s="68">
        <v>102</v>
      </c>
      <c r="C108" s="69" t="s">
        <v>178</v>
      </c>
      <c r="D108" s="70">
        <v>6</v>
      </c>
      <c r="E108" s="71" t="s">
        <v>106</v>
      </c>
      <c r="F108" s="72" t="s">
        <v>218</v>
      </c>
      <c r="G108" s="52">
        <f t="shared" si="15"/>
        <v>360</v>
      </c>
      <c r="H108" s="4">
        <v>60</v>
      </c>
      <c r="I108" s="119">
        <v>58</v>
      </c>
      <c r="J108" s="54">
        <f t="shared" si="16"/>
        <v>348</v>
      </c>
      <c r="K108" s="55" t="str">
        <f t="shared" si="17"/>
        <v>VYHOVUJE</v>
      </c>
      <c r="L108" s="140"/>
      <c r="M108" s="137"/>
      <c r="N108" s="137"/>
      <c r="O108" s="139"/>
      <c r="P108" s="149"/>
      <c r="Q108" s="149"/>
      <c r="R108" s="142"/>
      <c r="S108" s="139"/>
      <c r="T108" s="137"/>
    </row>
    <row r="109" spans="1:20" ht="39.75" customHeight="1" thickBot="1">
      <c r="A109" s="31"/>
      <c r="B109" s="101">
        <v>103</v>
      </c>
      <c r="C109" s="102" t="s">
        <v>179</v>
      </c>
      <c r="D109" s="103">
        <v>6</v>
      </c>
      <c r="E109" s="104" t="s">
        <v>106</v>
      </c>
      <c r="F109" s="105" t="s">
        <v>180</v>
      </c>
      <c r="G109" s="106">
        <f t="shared" si="15"/>
        <v>420</v>
      </c>
      <c r="H109" s="3">
        <v>70</v>
      </c>
      <c r="I109" s="123">
        <v>69</v>
      </c>
      <c r="J109" s="107">
        <f t="shared" si="16"/>
        <v>414</v>
      </c>
      <c r="K109" s="108" t="str">
        <f t="shared" si="9"/>
        <v>VYHOVUJE</v>
      </c>
      <c r="L109" s="153"/>
      <c r="M109" s="154"/>
      <c r="N109" s="154"/>
      <c r="O109" s="155"/>
      <c r="P109" s="156"/>
      <c r="Q109" s="156"/>
      <c r="R109" s="157"/>
      <c r="S109" s="155"/>
      <c r="T109" s="154"/>
    </row>
    <row r="110" spans="1:20" ht="16.5" thickTop="1" thickBot="1">
      <c r="C110" s="8"/>
      <c r="D110" s="8"/>
      <c r="E110" s="8"/>
      <c r="F110" s="8"/>
      <c r="G110" s="8"/>
      <c r="J110" s="109"/>
    </row>
    <row r="111" spans="1:20" ht="60.75" customHeight="1" thickTop="1" thickBot="1">
      <c r="B111" s="128" t="s">
        <v>9</v>
      </c>
      <c r="C111" s="128"/>
      <c r="D111" s="128"/>
      <c r="E111" s="128"/>
      <c r="F111" s="128"/>
      <c r="G111" s="110"/>
      <c r="H111" s="111" t="s">
        <v>10</v>
      </c>
      <c r="I111" s="131" t="s">
        <v>11</v>
      </c>
      <c r="J111" s="132"/>
      <c r="K111" s="133"/>
      <c r="L111" s="112"/>
      <c r="M111" s="112"/>
      <c r="N111" s="112"/>
      <c r="O111" s="112"/>
      <c r="P111" s="112"/>
      <c r="Q111" s="112"/>
      <c r="R111" s="112"/>
      <c r="S111" s="28"/>
      <c r="T111" s="113"/>
    </row>
    <row r="112" spans="1:20" ht="33" customHeight="1" thickTop="1" thickBot="1">
      <c r="B112" s="124" t="s">
        <v>36</v>
      </c>
      <c r="C112" s="124"/>
      <c r="D112" s="124"/>
      <c r="E112" s="124"/>
      <c r="F112" s="124"/>
      <c r="G112" s="114"/>
      <c r="H112" s="115">
        <f>SUM(G7:G109)</f>
        <v>26446</v>
      </c>
      <c r="I112" s="125">
        <f>SUM(J7:J109)</f>
        <v>25583.5</v>
      </c>
      <c r="J112" s="126"/>
      <c r="K112" s="127"/>
      <c r="L112" s="112"/>
      <c r="M112" s="112"/>
      <c r="N112" s="112"/>
      <c r="O112" s="112"/>
      <c r="P112" s="112"/>
      <c r="Q112" s="112"/>
      <c r="R112" s="112"/>
    </row>
    <row r="113" ht="14.25" customHeight="1" thickTop="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sheetData>
  <sheetProtection algorithmName="SHA-512" hashValue="vzV7tzG4XPqbeIbN0oF01H9cMtSutY4+4qoITP2LCzM4wj6BRK5Zm9a6d84Cx7J6QuE5ag+Hvd+Q6a6vhza+VA==" saltValue="c3+/aIDrmACzIZyza5lyLg==" spinCount="100000" sheet="1" objects="1" scenarios="1" selectLockedCells="1"/>
  <mergeCells count="47">
    <mergeCell ref="Q79:Q109"/>
    <mergeCell ref="R79:R109"/>
    <mergeCell ref="S79:S109"/>
    <mergeCell ref="T79:T109"/>
    <mergeCell ref="T8:T12"/>
    <mergeCell ref="T14:T15"/>
    <mergeCell ref="T16:T18"/>
    <mergeCell ref="T19:T27"/>
    <mergeCell ref="T31:T33"/>
    <mergeCell ref="T35:T38"/>
    <mergeCell ref="T39:T43"/>
    <mergeCell ref="T56:T78"/>
    <mergeCell ref="T44:T55"/>
    <mergeCell ref="L79:L109"/>
    <mergeCell ref="M79:M109"/>
    <mergeCell ref="N79:N109"/>
    <mergeCell ref="O79:O109"/>
    <mergeCell ref="P79:P109"/>
    <mergeCell ref="L56:L78"/>
    <mergeCell ref="M56:M78"/>
    <mergeCell ref="N56:N78"/>
    <mergeCell ref="O56:O78"/>
    <mergeCell ref="P56:P78"/>
    <mergeCell ref="Q56:Q78"/>
    <mergeCell ref="R56:R78"/>
    <mergeCell ref="S56:S78"/>
    <mergeCell ref="Q44:Q55"/>
    <mergeCell ref="R44:R55"/>
    <mergeCell ref="S44:S55"/>
    <mergeCell ref="Q7:Q43"/>
    <mergeCell ref="R7:R43"/>
    <mergeCell ref="S7:S43"/>
    <mergeCell ref="L44:L55"/>
    <mergeCell ref="M44:M55"/>
    <mergeCell ref="N44:N55"/>
    <mergeCell ref="O44:O55"/>
    <mergeCell ref="P44:P55"/>
    <mergeCell ref="L7:L43"/>
    <mergeCell ref="M7:M43"/>
    <mergeCell ref="N7:N43"/>
    <mergeCell ref="O7:O43"/>
    <mergeCell ref="P7:P43"/>
    <mergeCell ref="B112:F112"/>
    <mergeCell ref="I112:K112"/>
    <mergeCell ref="B111:F111"/>
    <mergeCell ref="B1:D1"/>
    <mergeCell ref="I111:K111"/>
  </mergeCells>
  <conditionalFormatting sqref="B7:B109">
    <cfRule type="containsBlanks" dxfId="9" priority="97">
      <formula>LEN(TRIM(B7))=0</formula>
    </cfRule>
  </conditionalFormatting>
  <conditionalFormatting sqref="B7:B109">
    <cfRule type="cellIs" dxfId="8" priority="91" operator="greaterThanOrEqual">
      <formula>1</formula>
    </cfRule>
  </conditionalFormatting>
  <conditionalFormatting sqref="K7:K109">
    <cfRule type="cellIs" dxfId="7" priority="88" operator="equal">
      <formula>"VYHOVUJE"</formula>
    </cfRule>
  </conditionalFormatting>
  <conditionalFormatting sqref="K7:K109">
    <cfRule type="cellIs" dxfId="6" priority="87" operator="equal">
      <formula>"NEVYHOVUJE"</formula>
    </cfRule>
  </conditionalFormatting>
  <conditionalFormatting sqref="I7:I109">
    <cfRule type="containsBlanks" dxfId="5" priority="58">
      <formula>LEN(TRIM(I7))=0</formula>
    </cfRule>
  </conditionalFormatting>
  <conditionalFormatting sqref="I7:I109">
    <cfRule type="notContainsBlanks" dxfId="4" priority="57">
      <formula>LEN(TRIM(I7))&gt;0</formula>
    </cfRule>
  </conditionalFormatting>
  <conditionalFormatting sqref="I7:I109">
    <cfRule type="notContainsBlanks" dxfId="3" priority="56">
      <formula>LEN(TRIM(I7))&gt;0</formula>
    </cfRule>
  </conditionalFormatting>
  <conditionalFormatting sqref="D7:D31 D38:D109">
    <cfRule type="containsBlanks" dxfId="2" priority="30">
      <formula>LEN(TRIM(D7))=0</formula>
    </cfRule>
  </conditionalFormatting>
  <conditionalFormatting sqref="D32:D36">
    <cfRule type="containsBlanks" dxfId="1" priority="29">
      <formula>LEN(TRIM(D32))=0</formula>
    </cfRule>
  </conditionalFormatting>
  <conditionalFormatting sqref="D37">
    <cfRule type="containsBlanks" dxfId="0" priority="13">
      <formula>LEN(TRIM(D37))=0</formula>
    </cfRule>
  </conditionalFormatting>
  <dataValidations count="2">
    <dataValidation type="list" showInputMessage="1" showErrorMessage="1" sqref="M7">
      <formula1>"ANO,NE"</formula1>
    </dataValidation>
    <dataValidation type="list" showInputMessage="1" showErrorMessage="1" sqref="E7:E109">
      <formula1>"ks,bal,sada,"</formula1>
    </dataValidation>
  </dataValidations>
  <pageMargins left="0.19685039370078741" right="0.19685039370078741" top="0.15748031496062992" bottom="0.19685039370078741" header="0.15748031496062992" footer="0.19685039370078741"/>
  <pageSetup paperSize="9" scale="1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KP</vt:lpstr>
      <vt:lpstr>KP!Oblast_tisku</vt:lpstr>
    </vt:vector>
  </TitlesOfParts>
  <Company>Západočeská Univerzita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25.01.2022</dc:description>
  <cp:lastModifiedBy>Michal</cp:lastModifiedBy>
  <cp:revision>1</cp:revision>
  <cp:lastPrinted>2022-03-15T10:54:44Z</cp:lastPrinted>
  <dcterms:created xsi:type="dcterms:W3CDTF">2014-03-05T12:43:32Z</dcterms:created>
  <dcterms:modified xsi:type="dcterms:W3CDTF">2022-07-27T13:23:10Z</dcterms:modified>
</cp:coreProperties>
</file>