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'AVT'!$B$1:$V$14</definedName>
  </definedNames>
  <calcPr calcId="191029"/>
</workbook>
</file>

<file path=xl/sharedStrings.xml><?xml version="1.0" encoding="utf-8"?>
<sst xmlns="http://schemas.openxmlformats.org/spreadsheetml/2006/main" count="55" uniqueCount="46">
  <si>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</si>
  <si>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</si>
  <si>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</si>
  <si>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</si>
  <si>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</si>
  <si>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</si>
  <si>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</si>
  <si>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</si>
  <si>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</si>
  <si>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</si>
  <si>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</si>
  <si>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</si>
  <si>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</si>
  <si>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32351000-8 - Příslušenství pro zvuková a video zařízení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</si>
  <si>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</si>
  <si>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</si>
  <si>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</si>
  <si>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</si>
  <si>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</si>
  <si>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</si>
  <si>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</si>
  <si>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</si>
  <si>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</si>
  <si>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</si>
  <si>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</si>
  <si>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</si>
  <si>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</si>
  <si>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</si>
  <si>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</si>
  <si>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</si>
  <si>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</si>
  <si>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Pokud financováno z projektových prostředků, pak ŘEŠITEL uvede: NÁZEV A ČÍSLO DOTAČNÍHO PROJEKTU</t>
  </si>
  <si>
    <t>Příloha č. 2 Kupní smlouvy - technická specifikace
Audiovizuální technika (II.) 033 - 2022</t>
  </si>
  <si>
    <t>Projektor kancelářský</t>
  </si>
  <si>
    <t>HDMI kabel propojovací dlouhý</t>
  </si>
  <si>
    <t>Kabel napájecí dlouhý</t>
  </si>
  <si>
    <t>Stropní držák projektoru</t>
  </si>
  <si>
    <t>Společná faktura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</si>
  <si>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</si>
  <si>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Ing. Jan Šobra, Ph.D.,
Tel.: 37763 4458, 4403</t>
  </si>
  <si>
    <t>Univerzitní 26,
301 00 Plzeň,
Fakulta elektrotechnická - Katedra výkonové elektroniky a strojů,
místnost EK 211</t>
  </si>
  <si>
    <t>Kabel propojovací HDMI-HDMI v2.0.
Délka: min. 12,5 metrů. 
Pozlacené konektory: HDMI typ A male - HDMI typ A male.</t>
  </si>
  <si>
    <r>
      <rPr>
        <b/>
        <sz val="11"/>
        <color theme="1"/>
        <rFont val="Calibri"/>
        <family val="2"/>
        <scheme val="minor"/>
      </rPr>
      <t>Napájecí kabel k pol.č. 1</t>
    </r>
    <r>
      <rPr>
        <sz val="11"/>
        <color theme="1"/>
        <rFont val="Calibri"/>
        <family val="2"/>
        <scheme val="minor"/>
      </rPr>
      <t xml:space="preserve"> (dodávanému projektoru), 230 V.
Délka: min. 12 metrů, max. 15 metrů.</t>
    </r>
  </si>
  <si>
    <r>
      <rPr>
        <b/>
        <sz val="11"/>
        <color theme="1"/>
        <rFont val="Calibri"/>
        <family val="2"/>
        <scheme val="minor"/>
      </rPr>
      <t xml:space="preserve">Držák pro stropní montáž k pol.č. 1 </t>
    </r>
    <r>
      <rPr>
        <sz val="11"/>
        <color theme="1"/>
        <rFont val="Calibri"/>
        <family val="2"/>
        <scheme val="minor"/>
      </rPr>
      <t>(dodávanému projektoru). 
Nastavitelná vzdálenost projektoru od stropu: rozsah alespoň 40 cm až 100 cm.
Montážní materiál součástí dodávky.
Možnost natočení a naklopení ve všech směrech.</t>
    </r>
  </si>
  <si>
    <t>Bez montáže.</t>
  </si>
  <si>
    <r>
      <t>Rozlišení (nativní) min.: Full HD 1080p, 1920 x 1080 px.
Poměr stran obrazu: 16 : 9.
Svítivost: min. 3 400 ANSI lm.
Kontrastní poměr: min. 16 000 : 1.
Životnost lampy: min. 6 000 h v běžném režimu, min. 10 000 h v úsporném (ECO) režimu.
Korekce lichobežníku: auto vertikální rozsah min. 30 °, manuální horizontální rozsah min. 30 °.
Obnovovací frekvence: min. 192 Hz.
Zoom: Manual.
Ostření: Manuální.
Úhlopříčka obrazu: rozsah alespoň 30 až 300 palců.
Projekční vzdálenost: rozsah alespoň 1 m až 7 m.
Rozhraní min.: HDMI vstup (2x), VGA vstup, USB 2.0, kompozitní vstup, WiFi, Miracast, MHL, audiovýstup (jack).
Funkce a vlastnosti: posuvník vypnutí zvuku a obrazu (A/V Mute), automatické vyhledávání zdroje, vestavěný reproduktor, funkce 2v1: obraz / myš.
Včetně dálkového ovládání.
Spotřeba energie: max. 330 W v běžném režimu.
Napájení: 230 V, 50 Hz.
Max. hladina hluku: normální režim: 40 dB (A) - úsporný (ECO) režim: 30 dB (A).
Rozměry: max.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310 x</t>
    </r>
    <r>
      <rPr>
        <sz val="11"/>
        <color rgb="FFFF0000"/>
        <rFont val="Calibri"/>
        <family val="2"/>
        <scheme val="minor"/>
      </rPr>
      <t xml:space="preserve"> 285</t>
    </r>
    <r>
      <rPr>
        <sz val="11"/>
        <rFont val="Calibri"/>
        <family val="2"/>
        <scheme val="minor"/>
      </rPr>
      <t xml:space="preserve"> x 100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mm (šířka x hloubka x výška).
Hmotnost výrobku: max. </t>
    </r>
    <r>
      <rPr>
        <sz val="11"/>
        <color rgb="FFFF0000"/>
        <rFont val="Calibri"/>
        <family val="2"/>
        <scheme val="minor"/>
      </rPr>
      <t>3,5</t>
    </r>
    <r>
      <rPr>
        <sz val="11"/>
        <color theme="1"/>
        <rFont val="Calibri"/>
        <family val="2"/>
        <scheme val="minor"/>
      </rPr>
      <t xml:space="preserve"> kg.
Umístění: montáž na strop.
Záruka: min. 24 měsíců u dodavatele, lampa min. 12 měsíců nebo 1 000 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</si>
</sst>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tabSelected="1" zoomScale="62" zoomScaleNormal="62" workbookViewId="0" topLeftCell="A1">
      <selection activeCell="N2" sqref="N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108.140625" style="1" customWidth="1"/>
    <col min="7" max="7" width="27.8515625" style="1" customWidth="1"/>
    <col min="8" max="8" width="27.7109375" style="1" customWidth="1"/>
    <col min="9" max="9" width="21.421875" style="1" customWidth="1"/>
    <col min="10" max="10" width="16.57421875" style="1" customWidth="1"/>
    <col min="11" max="11" width="28.28125" style="5" hidden="1" customWidth="1"/>
    <col min="12" max="12" width="27.421875" style="5" customWidth="1"/>
    <col min="13" max="13" width="23.8515625" style="5" customWidth="1"/>
    <col min="14" max="14" width="39.00390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57421875" style="5" hidden="1" customWidth="1"/>
    <col min="22" max="22" width="37.28125" style="4" customWidth="1"/>
    <col min="23" max="16384" width="9.140625" style="5" customWidth="1"/>
  </cols>
  <sheetData>
    <row r="1" spans="2:4" ht="42.6" customHeight="1">
      <c r="B1" s="95" t="s">
        <v>32</v>
      </c>
      <c r="C1" s="96"/>
      <c r="D1" s="96"/>
    </row>
    <row r="2" spans="3:22" ht="18.75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1" t="s">
        <v>5</v>
      </c>
      <c r="H6" s="43" t="s">
        <v>29</v>
      </c>
      <c r="I6" s="35" t="s">
        <v>17</v>
      </c>
      <c r="J6" s="35" t="s">
        <v>18</v>
      </c>
      <c r="K6" s="24" t="s">
        <v>31</v>
      </c>
      <c r="L6" s="35" t="s">
        <v>19</v>
      </c>
      <c r="M6" s="39" t="s">
        <v>20</v>
      </c>
      <c r="N6" s="35" t="s">
        <v>21</v>
      </c>
      <c r="O6" s="24" t="s">
        <v>38</v>
      </c>
      <c r="P6" s="35" t="s">
        <v>22</v>
      </c>
      <c r="Q6" s="24" t="s">
        <v>6</v>
      </c>
      <c r="R6" s="25" t="s">
        <v>7</v>
      </c>
      <c r="S6" s="74" t="s">
        <v>8</v>
      </c>
      <c r="T6" s="74" t="s">
        <v>9</v>
      </c>
      <c r="U6" s="35" t="s">
        <v>23</v>
      </c>
      <c r="V6" s="35" t="s">
        <v>24</v>
      </c>
    </row>
    <row r="7" spans="1:22" ht="369" customHeight="1" thickTop="1">
      <c r="A7" s="26"/>
      <c r="B7" s="53">
        <v>1</v>
      </c>
      <c r="C7" s="54" t="s">
        <v>33</v>
      </c>
      <c r="D7" s="55">
        <v>1</v>
      </c>
      <c r="E7" s="56" t="s">
        <v>25</v>
      </c>
      <c r="F7" s="75" t="s">
        <v>45</v>
      </c>
      <c r="G7" s="109"/>
      <c r="H7" s="57" t="s">
        <v>30</v>
      </c>
      <c r="I7" s="84" t="s">
        <v>37</v>
      </c>
      <c r="J7" s="81" t="s">
        <v>30</v>
      </c>
      <c r="K7" s="87"/>
      <c r="L7" s="106" t="s">
        <v>44</v>
      </c>
      <c r="M7" s="84" t="s">
        <v>39</v>
      </c>
      <c r="N7" s="84" t="s">
        <v>40</v>
      </c>
      <c r="O7" s="90">
        <v>14</v>
      </c>
      <c r="P7" s="58">
        <f>D7*Q7</f>
        <v>14000</v>
      </c>
      <c r="Q7" s="59">
        <v>14000</v>
      </c>
      <c r="R7" s="112"/>
      <c r="S7" s="60">
        <f>D7*R7</f>
        <v>0</v>
      </c>
      <c r="T7" s="61" t="str">
        <f aca="true" t="shared" si="0" ref="T7">IF(ISNUMBER(R7),IF(R7&gt;Q7,"NEVYHOVUJE","VYHOVUJE")," ")</f>
        <v xml:space="preserve"> </v>
      </c>
      <c r="U7" s="102"/>
      <c r="V7" s="56" t="s">
        <v>12</v>
      </c>
    </row>
    <row r="8" spans="1:22" ht="75" customHeight="1">
      <c r="A8" s="26"/>
      <c r="B8" s="62">
        <v>2</v>
      </c>
      <c r="C8" s="63" t="s">
        <v>34</v>
      </c>
      <c r="D8" s="64">
        <v>1</v>
      </c>
      <c r="E8" s="65" t="s">
        <v>25</v>
      </c>
      <c r="F8" s="71" t="s">
        <v>41</v>
      </c>
      <c r="G8" s="110"/>
      <c r="H8" s="66" t="s">
        <v>30</v>
      </c>
      <c r="I8" s="85"/>
      <c r="J8" s="82"/>
      <c r="K8" s="88"/>
      <c r="L8" s="107"/>
      <c r="M8" s="93"/>
      <c r="N8" s="93"/>
      <c r="O8" s="91"/>
      <c r="P8" s="67">
        <f>D8*Q8</f>
        <v>1500</v>
      </c>
      <c r="Q8" s="68">
        <v>1500</v>
      </c>
      <c r="R8" s="113"/>
      <c r="S8" s="69">
        <f>D8*R8</f>
        <v>0</v>
      </c>
      <c r="T8" s="70" t="str">
        <f aca="true" t="shared" si="1" ref="T8:T10">IF(ISNUMBER(R8),IF(R8&gt;Q8,"NEVYHOVUJE","VYHOVUJE")," ")</f>
        <v xml:space="preserve"> </v>
      </c>
      <c r="U8" s="103"/>
      <c r="V8" s="105" t="s">
        <v>13</v>
      </c>
    </row>
    <row r="9" spans="1:22" ht="60" customHeight="1">
      <c r="A9" s="26"/>
      <c r="B9" s="62">
        <v>3</v>
      </c>
      <c r="C9" s="63" t="s">
        <v>35</v>
      </c>
      <c r="D9" s="64">
        <v>1</v>
      </c>
      <c r="E9" s="65" t="s">
        <v>25</v>
      </c>
      <c r="F9" s="71" t="s">
        <v>42</v>
      </c>
      <c r="G9" s="110"/>
      <c r="H9" s="66" t="s">
        <v>30</v>
      </c>
      <c r="I9" s="85"/>
      <c r="J9" s="82"/>
      <c r="K9" s="88"/>
      <c r="L9" s="107"/>
      <c r="M9" s="93"/>
      <c r="N9" s="93"/>
      <c r="O9" s="91"/>
      <c r="P9" s="67">
        <f>D9*Q9</f>
        <v>500</v>
      </c>
      <c r="Q9" s="68">
        <v>500</v>
      </c>
      <c r="R9" s="113"/>
      <c r="S9" s="69">
        <f>D9*R9</f>
        <v>0</v>
      </c>
      <c r="T9" s="70" t="str">
        <f aca="true" t="shared" si="2" ref="T9">IF(ISNUMBER(R9),IF(R9&gt;Q9,"NEVYHOVUJE","VYHOVUJE")," ")</f>
        <v xml:space="preserve"> </v>
      </c>
      <c r="U9" s="103"/>
      <c r="V9" s="103"/>
    </row>
    <row r="10" spans="1:22" ht="110.25" customHeight="1" thickBot="1">
      <c r="A10" s="26"/>
      <c r="B10" s="44">
        <v>4</v>
      </c>
      <c r="C10" s="51" t="s">
        <v>36</v>
      </c>
      <c r="D10" s="45">
        <v>1</v>
      </c>
      <c r="E10" s="52" t="s">
        <v>25</v>
      </c>
      <c r="F10" s="72" t="s">
        <v>43</v>
      </c>
      <c r="G10" s="111"/>
      <c r="H10" s="46" t="s">
        <v>30</v>
      </c>
      <c r="I10" s="86"/>
      <c r="J10" s="83"/>
      <c r="K10" s="89"/>
      <c r="L10" s="108"/>
      <c r="M10" s="94"/>
      <c r="N10" s="94"/>
      <c r="O10" s="92"/>
      <c r="P10" s="47">
        <f>D10*Q10</f>
        <v>1200</v>
      </c>
      <c r="Q10" s="48">
        <v>1200</v>
      </c>
      <c r="R10" s="114"/>
      <c r="S10" s="49">
        <f>D10*R10</f>
        <v>0</v>
      </c>
      <c r="T10" s="50" t="str">
        <f t="shared" si="1"/>
        <v xml:space="preserve"> </v>
      </c>
      <c r="U10" s="104"/>
      <c r="V10" s="104"/>
    </row>
    <row r="11" spans="3:19" ht="13.5" customHeight="1" thickBot="1" thickTop="1">
      <c r="C11" s="5"/>
      <c r="D11" s="5"/>
      <c r="E11" s="5"/>
      <c r="F11" s="5"/>
      <c r="G11" s="5"/>
      <c r="H11" s="5"/>
      <c r="I11" s="5"/>
      <c r="J11" s="5"/>
      <c r="N11" s="5"/>
      <c r="O11" s="5"/>
      <c r="P11" s="5"/>
      <c r="S11" s="40"/>
    </row>
    <row r="12" spans="2:22" ht="49.5" customHeight="1" thickBot="1" thickTop="1">
      <c r="B12" s="97" t="s">
        <v>28</v>
      </c>
      <c r="C12" s="98"/>
      <c r="D12" s="98"/>
      <c r="E12" s="98"/>
      <c r="F12" s="98"/>
      <c r="G12" s="98"/>
      <c r="H12" s="73"/>
      <c r="I12" s="27"/>
      <c r="J12" s="27"/>
      <c r="K12" s="27"/>
      <c r="L12" s="28"/>
      <c r="M12" s="8"/>
      <c r="N12" s="8"/>
      <c r="O12" s="29"/>
      <c r="P12" s="29"/>
      <c r="Q12" s="30" t="s">
        <v>10</v>
      </c>
      <c r="R12" s="99" t="s">
        <v>11</v>
      </c>
      <c r="S12" s="100"/>
      <c r="T12" s="101"/>
      <c r="U12" s="22"/>
      <c r="V12" s="31"/>
    </row>
    <row r="13" spans="2:20" ht="53.25" customHeight="1" thickBot="1" thickTop="1">
      <c r="B13" s="80" t="s">
        <v>26</v>
      </c>
      <c r="C13" s="80"/>
      <c r="D13" s="80"/>
      <c r="E13" s="80"/>
      <c r="F13" s="80"/>
      <c r="G13" s="80"/>
      <c r="H13" s="80"/>
      <c r="I13" s="32"/>
      <c r="L13" s="12"/>
      <c r="M13" s="12"/>
      <c r="N13" s="12"/>
      <c r="O13" s="33"/>
      <c r="P13" s="33"/>
      <c r="Q13" s="34">
        <f>SUM(P7:P10)</f>
        <v>17200</v>
      </c>
      <c r="R13" s="76">
        <f>SUM(S7:S10)</f>
        <v>0</v>
      </c>
      <c r="S13" s="77"/>
      <c r="T13" s="78"/>
    </row>
    <row r="14" spans="2:6" ht="15.75" thickTop="1">
      <c r="B14" s="79" t="s">
        <v>27</v>
      </c>
      <c r="C14" s="79"/>
      <c r="D14" s="79"/>
      <c r="E14" s="79"/>
      <c r="F14" s="79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xHD82xvdnRAY5Qjwm6dsTUvYhAI7QGq6AFWU6kaT4vWK9jYkntpd6who9jhXHrLegDP3mqgr92Wz4kxsgCkNRQ==" saltValue="HY3m8vdSKZqgn8WxOSqPwg==" spinCount="100000" sheet="1" objects="1" scenarios="1"/>
  <mergeCells count="15">
    <mergeCell ref="U7:U10"/>
    <mergeCell ref="V8:V10"/>
    <mergeCell ref="L7:L10"/>
    <mergeCell ref="B1:D1"/>
    <mergeCell ref="B12:G12"/>
    <mergeCell ref="R12:T12"/>
    <mergeCell ref="M7:M10"/>
    <mergeCell ref="N7:N10"/>
    <mergeCell ref="R13:T13"/>
    <mergeCell ref="B14:F14"/>
    <mergeCell ref="B13:H13"/>
    <mergeCell ref="J7:J10"/>
    <mergeCell ref="I7:I10"/>
    <mergeCell ref="K7:K10"/>
    <mergeCell ref="O7:O10"/>
  </mergeCells>
  <conditionalFormatting sqref="T7:T10">
    <cfRule type="cellIs" priority="64" dxfId="6" operator="equal">
      <formula>"VYHOVUJE"</formula>
    </cfRule>
  </conditionalFormatting>
  <conditionalFormatting sqref="T7:T10">
    <cfRule type="cellIs" priority="63" dxfId="5" operator="equal">
      <formula>"NEVYHOVUJE"</formula>
    </cfRule>
  </conditionalFormatting>
  <conditionalFormatting sqref="R7:R10 G7:H10">
    <cfRule type="containsBlanks" priority="44" dxfId="4">
      <formula>LEN(TRIM(G7))=0</formula>
    </cfRule>
  </conditionalFormatting>
  <conditionalFormatting sqref="G7:H10 R7:R10">
    <cfRule type="notContainsBlanks" priority="42" dxfId="3">
      <formula>LEN(TRIM(G7))&gt;0</formula>
    </cfRule>
  </conditionalFormatting>
  <conditionalFormatting sqref="G7:H10 R7:R10">
    <cfRule type="notContainsBlanks" priority="41" dxfId="2">
      <formula>LEN(TRIM(G7))&gt;0</formula>
    </cfRule>
  </conditionalFormatting>
  <conditionalFormatting sqref="G7:H10">
    <cfRule type="notContainsBlanks" priority="40" dxfId="1">
      <formula>LEN(TRIM(G7))&gt;0</formula>
    </cfRule>
  </conditionalFormatting>
  <conditionalFormatting sqref="D7:D10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V7:V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2022-08-05T10:28:25Z</cp:lastPrinted>
  <dcterms:created xsi:type="dcterms:W3CDTF">2014-03-05T12:43:32Z</dcterms:created>
  <dcterms:modified xsi:type="dcterms:W3CDTF">2022-08-11T11:56:29Z</dcterms:modified>
  <cp:category/>
  <cp:version/>
  <cp:contentType/>
  <cp:contentStatus/>
  <cp:revision>1</cp:revision>
</cp:coreProperties>
</file>