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83\1 výzva\"/>
    </mc:Choice>
  </mc:AlternateContent>
  <xr:revisionPtr revIDLastSave="0" documentId="13_ncr:1_{C19F605F-8468-4F6E-957A-05E78F8C6D1D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T9" i="1" l="1"/>
  <c r="P9" i="1"/>
  <c r="S9" i="1" l="1"/>
  <c r="S8" i="1"/>
  <c r="T8" i="1"/>
  <c r="S10" i="1"/>
  <c r="T10" i="1"/>
  <c r="P8" i="1"/>
  <c r="P10" i="1"/>
  <c r="P7" i="1" l="1"/>
  <c r="Q13" i="1" s="1"/>
  <c r="T7" i="1" l="1"/>
  <c r="S7" i="1" l="1"/>
  <c r="R13" i="1" s="1"/>
</calcChain>
</file>

<file path=xl/sharedStrings.xml><?xml version="1.0" encoding="utf-8"?>
<sst xmlns="http://schemas.openxmlformats.org/spreadsheetml/2006/main" count="54" uniqueCount="45">
  <si>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</si>
  <si>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</si>
  <si>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</si>
  <si>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</si>
  <si>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</si>
  <si>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</si>
  <si>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</si>
  <si>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</si>
  <si>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</si>
  <si>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</si>
  <si>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</si>
  <si>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</si>
  <si>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30237132-3 - Rozhraní USB (univerzální sériová sběrnice)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</si>
  <si>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</si>
  <si>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</si>
  <si>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</si>
  <si>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</si>
  <si>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</si>
  <si>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</si>
  <si>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</si>
  <si>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</si>
  <si>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</si>
  <si>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</si>
  <si>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</si>
  <si>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</si>
  <si>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</si>
  <si>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</si>
  <si>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</si>
  <si>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</si>
  <si>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</si>
  <si>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</si>
  <si>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</si>
  <si>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</si>
  <si>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083 - 2022 </t>
  </si>
  <si>
    <t>Ochranný obal na tablet</t>
  </si>
  <si>
    <t>Pero k tabletu</t>
  </si>
  <si>
    <t>Redukce USB-C na USB-A k tabletu</t>
  </si>
  <si>
    <t>Společná faktura</t>
  </si>
  <si>
    <t>Ing. Martin Šimek, Ph.D.,
Tel.: 37763 2834,
606 098 303</t>
  </si>
  <si>
    <t>Univerzitní 20, 
301 00 Plzeň, 
Centrum informatizace a výpočetní techniky - oddělení Síťové infrastruktury,
místnost UI 411</t>
  </si>
  <si>
    <t>Tablet min. 11"</t>
  </si>
  <si>
    <t>Dotykový displej IPS s úhlopříčkou minimálně 11 palců.
Obnovovací frekvence 120 Hz.
Oleofobní úprava a antireflexní vrstva.
Jas displeje minimálně 600 nitů.
Rozlišení minimálně 2000x1500.
Procesor minimálně 8 jádrový, grafický procesor minimálně 8 jádrový.
Integrovaný procesor pro strojové učení.
Paměť minimálně 8 GB.
Vnitřní úložiště minimálně 128 GB.
Min.: GPS/GNSS, WiFi 802.11ax HT80, Bluetooth 5.0, LTE 5G modem (nano SIM).
Širokoúhlá a ultraširokoúhlá kamera minimálně 10 Mpix s podporou HDR.
Minimálně dvojnásobný optický a 5násobný digitální zoom.
Video 4k/60 snímků, 1080p/60 snímků, kontinuální autofokus.
LiDAR skener.
Rozpoznávání obličeje pro přihlášení.
Minimálně 4 mikrofony, stereoreproduktory.
Port Thunderbolt/USB-C s podporou přenosu videa.
Kapacita baterie min. 28Wh.
Napájecí adaptér a kabel.
Rozměry maximálně 250 x 180 x 6 mm.
Hmotnost maximálně 500 g.
Preferuje se tmavá barva.</t>
  </si>
  <si>
    <r>
      <rPr>
        <b/>
        <sz val="11"/>
        <color theme="1"/>
        <rFont val="Calibri"/>
        <family val="2"/>
        <charset val="238"/>
        <scheme val="minor"/>
      </rPr>
      <t>Kompatibilní s položkou č. 1.</t>
    </r>
    <r>
      <rPr>
        <sz val="11"/>
        <color theme="1"/>
        <rFont val="Calibri"/>
        <family val="2"/>
        <charset val="238"/>
        <scheme val="minor"/>
      </rPr>
      <t xml:space="preserve">
Ochrana přední i zadní strany.
Podšívka přední strany z mikrovlákna.
Funkce uspání tabletu při zavření pouzdra.
Magnetický pant.
Preferuje se tmavá barva.</t>
    </r>
  </si>
  <si>
    <r>
      <rPr>
        <b/>
        <sz val="11"/>
        <color theme="1"/>
        <rFont val="Calibri"/>
        <family val="2"/>
        <charset val="238"/>
        <scheme val="minor"/>
      </rPr>
      <t>Kompatibilní s položkou č. 1.</t>
    </r>
    <r>
      <rPr>
        <sz val="11"/>
        <color theme="1"/>
        <rFont val="Calibri"/>
        <family val="2"/>
        <charset val="238"/>
        <scheme val="minor"/>
      </rPr>
      <t xml:space="preserve">
Spárování přes Bluetooth.
Bezdrátové nabíjení přiložením k tabletu.
Magnetické přichycení k tabletu.</t>
    </r>
  </si>
  <si>
    <r>
      <t xml:space="preserve">Redukce z Thunderbolt/USB-C (male) do USB (female).
</t>
    </r>
    <r>
      <rPr>
        <b/>
        <sz val="11"/>
        <color theme="1"/>
        <rFont val="Calibri"/>
        <family val="2"/>
        <charset val="238"/>
        <scheme val="minor"/>
      </rPr>
      <t>Kompatibilní s položkou č.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</si>
</sst>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12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12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I1" zoomScale="78" zoomScaleNormal="78" workbookViewId="0">
      <selection activeCell="R7" sqref="R7:R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9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32.42578125" style="5" customWidth="1"/>
    <col min="13" max="13" width="25.85546875" style="5" customWidth="1"/>
    <col min="14" max="14" width="42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5" t="s">
        <v>33</v>
      </c>
      <c r="C1" s="86"/>
      <c r="D1" s="8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7" t="s">
        <v>2</v>
      </c>
      <c r="H5" s="8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77" t="s">
        <v>7</v>
      </c>
      <c r="T6" s="77" t="s">
        <v>8</v>
      </c>
      <c r="U6" s="41" t="s">
        <v>22</v>
      </c>
      <c r="V6" s="41" t="s">
        <v>23</v>
      </c>
    </row>
    <row r="7" spans="1:22" ht="370.5" customHeight="1" thickTop="1" x14ac:dyDescent="0.25">
      <c r="A7" s="20"/>
      <c r="B7" s="58">
        <v>1</v>
      </c>
      <c r="C7" s="59" t="s">
        <v>40</v>
      </c>
      <c r="D7" s="60">
        <v>1</v>
      </c>
      <c r="E7" s="61" t="s">
        <v>25</v>
      </c>
      <c r="F7" s="62" t="s">
        <v>41</v>
      </c>
      <c r="G7" s="113"/>
      <c r="H7" s="114"/>
      <c r="I7" s="89" t="s">
        <v>37</v>
      </c>
      <c r="J7" s="92" t="s">
        <v>31</v>
      </c>
      <c r="K7" s="95"/>
      <c r="L7" s="82"/>
      <c r="M7" s="101" t="s">
        <v>38</v>
      </c>
      <c r="N7" s="101" t="s">
        <v>39</v>
      </c>
      <c r="O7" s="98">
        <v>21</v>
      </c>
      <c r="P7" s="63">
        <f>D7*Q7</f>
        <v>22500</v>
      </c>
      <c r="Q7" s="64">
        <v>22500</v>
      </c>
      <c r="R7" s="117"/>
      <c r="S7" s="65">
        <f>D7*R7</f>
        <v>0</v>
      </c>
      <c r="T7" s="66" t="str">
        <f t="shared" ref="T7" si="0">IF(ISNUMBER(R7), IF(R7&gt;Q7,"NEVYHOVUJE","VYHOVUJE")," ")</f>
        <v xml:space="preserve"> </v>
      </c>
      <c r="U7" s="79"/>
      <c r="V7" s="61" t="s">
        <v>11</v>
      </c>
    </row>
    <row r="8" spans="1:22" ht="119.25" customHeight="1" x14ac:dyDescent="0.25">
      <c r="A8" s="20"/>
      <c r="B8" s="67">
        <v>2</v>
      </c>
      <c r="C8" s="68" t="s">
        <v>34</v>
      </c>
      <c r="D8" s="69">
        <v>1</v>
      </c>
      <c r="E8" s="70" t="s">
        <v>25</v>
      </c>
      <c r="F8" s="71" t="s">
        <v>42</v>
      </c>
      <c r="G8" s="115"/>
      <c r="H8" s="72" t="s">
        <v>31</v>
      </c>
      <c r="I8" s="90"/>
      <c r="J8" s="93"/>
      <c r="K8" s="96"/>
      <c r="L8" s="83"/>
      <c r="M8" s="102"/>
      <c r="N8" s="102"/>
      <c r="O8" s="99"/>
      <c r="P8" s="73">
        <f>D8*Q8</f>
        <v>1600</v>
      </c>
      <c r="Q8" s="74">
        <v>1600</v>
      </c>
      <c r="R8" s="118"/>
      <c r="S8" s="75">
        <f>D8*R8</f>
        <v>0</v>
      </c>
      <c r="T8" s="76" t="str">
        <f t="shared" ref="T8:T10" si="1">IF(ISNUMBER(R8), IF(R8&gt;Q8,"NEVYHOVUJE","VYHOVUJE")," ")</f>
        <v xml:space="preserve"> </v>
      </c>
      <c r="U8" s="80"/>
      <c r="V8" s="70" t="s">
        <v>11</v>
      </c>
    </row>
    <row r="9" spans="1:22" ht="85.5" customHeight="1" x14ac:dyDescent="0.25">
      <c r="A9" s="20"/>
      <c r="B9" s="67">
        <v>3</v>
      </c>
      <c r="C9" s="68" t="s">
        <v>35</v>
      </c>
      <c r="D9" s="69">
        <v>1</v>
      </c>
      <c r="E9" s="70" t="s">
        <v>25</v>
      </c>
      <c r="F9" s="71" t="s">
        <v>43</v>
      </c>
      <c r="G9" s="115"/>
      <c r="H9" s="72" t="s">
        <v>31</v>
      </c>
      <c r="I9" s="90"/>
      <c r="J9" s="93"/>
      <c r="K9" s="96"/>
      <c r="L9" s="83"/>
      <c r="M9" s="102"/>
      <c r="N9" s="102"/>
      <c r="O9" s="99"/>
      <c r="P9" s="73">
        <f>D9*Q9</f>
        <v>2900</v>
      </c>
      <c r="Q9" s="74">
        <v>2900</v>
      </c>
      <c r="R9" s="118"/>
      <c r="S9" s="75">
        <f>D9*R9</f>
        <v>0</v>
      </c>
      <c r="T9" s="76" t="str">
        <f t="shared" ref="T9" si="2">IF(ISNUMBER(R9), IF(R9&gt;Q9,"NEVYHOVUJE","VYHOVUJE")," ")</f>
        <v xml:space="preserve"> </v>
      </c>
      <c r="U9" s="80"/>
      <c r="V9" s="70" t="s">
        <v>11</v>
      </c>
    </row>
    <row r="10" spans="1:22" ht="84.75" customHeight="1" thickBot="1" x14ac:dyDescent="0.3">
      <c r="A10" s="20"/>
      <c r="B10" s="48">
        <v>4</v>
      </c>
      <c r="C10" s="49" t="s">
        <v>36</v>
      </c>
      <c r="D10" s="50">
        <v>1</v>
      </c>
      <c r="E10" s="51" t="s">
        <v>25</v>
      </c>
      <c r="F10" s="52" t="s">
        <v>44</v>
      </c>
      <c r="G10" s="116"/>
      <c r="H10" s="53" t="s">
        <v>31</v>
      </c>
      <c r="I10" s="91"/>
      <c r="J10" s="94"/>
      <c r="K10" s="97"/>
      <c r="L10" s="84"/>
      <c r="M10" s="103"/>
      <c r="N10" s="103"/>
      <c r="O10" s="100"/>
      <c r="P10" s="54">
        <f>D10*Q10</f>
        <v>500</v>
      </c>
      <c r="Q10" s="55">
        <v>500</v>
      </c>
      <c r="R10" s="119"/>
      <c r="S10" s="56">
        <f>D10*R10</f>
        <v>0</v>
      </c>
      <c r="T10" s="57" t="str">
        <f t="shared" si="1"/>
        <v xml:space="preserve"> </v>
      </c>
      <c r="U10" s="81"/>
      <c r="V10" s="51" t="s">
        <v>12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111" t="s">
        <v>29</v>
      </c>
      <c r="C12" s="111"/>
      <c r="D12" s="111"/>
      <c r="E12" s="111"/>
      <c r="F12" s="111"/>
      <c r="G12" s="111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08" t="s">
        <v>10</v>
      </c>
      <c r="S12" s="109"/>
      <c r="T12" s="110"/>
      <c r="U12" s="24"/>
      <c r="V12" s="25"/>
    </row>
    <row r="13" spans="1:22" ht="50.45" customHeight="1" thickTop="1" thickBot="1" x14ac:dyDescent="0.3">
      <c r="B13" s="112" t="s">
        <v>27</v>
      </c>
      <c r="C13" s="112"/>
      <c r="D13" s="112"/>
      <c r="E13" s="112"/>
      <c r="F13" s="112"/>
      <c r="G13" s="112"/>
      <c r="H13" s="112"/>
      <c r="I13" s="26"/>
      <c r="L13" s="9"/>
      <c r="M13" s="9"/>
      <c r="N13" s="9"/>
      <c r="O13" s="27"/>
      <c r="P13" s="27"/>
      <c r="Q13" s="28">
        <f>SUM(P7:P10)</f>
        <v>27500</v>
      </c>
      <c r="R13" s="105">
        <f>SUM(S7:S10)</f>
        <v>0</v>
      </c>
      <c r="S13" s="106"/>
      <c r="T13" s="107"/>
    </row>
    <row r="14" spans="1:22" ht="15.75" thickTop="1" x14ac:dyDescent="0.25">
      <c r="B14" s="104" t="s">
        <v>28</v>
      </c>
      <c r="C14" s="104"/>
      <c r="D14" s="104"/>
      <c r="E14" s="104"/>
      <c r="F14" s="104"/>
      <c r="G14" s="104"/>
      <c r="H14" s="7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8"/>
      <c r="H15" s="7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78"/>
      <c r="H16" s="7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78"/>
      <c r="H17" s="7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8"/>
      <c r="H18" s="7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+SS61WaTBZgY18UuCfKjWP4KMTn4cg5OpshNwLnl9rBUNEL8k+8EmvA5E25IqedZCKedYIoiq9OnTU+h4SeTXw==" saltValue="8AJ+lxVI4TvHwk/f1DFt0g==" spinCount="100000" sheet="1" objects="1" scenarios="1"/>
  <mergeCells count="15">
    <mergeCell ref="B14:G14"/>
    <mergeCell ref="R13:T13"/>
    <mergeCell ref="R12:T12"/>
    <mergeCell ref="B12:G12"/>
    <mergeCell ref="B13:H13"/>
    <mergeCell ref="U7:U10"/>
    <mergeCell ref="L7:L10"/>
    <mergeCell ref="B1:D1"/>
    <mergeCell ref="G5:H5"/>
    <mergeCell ref="I7:I10"/>
    <mergeCell ref="J7:J10"/>
    <mergeCell ref="K7:K10"/>
    <mergeCell ref="O7:O10"/>
    <mergeCell ref="M7:M10"/>
    <mergeCell ref="N7:N10"/>
  </mergeCells>
  <conditionalFormatting sqref="D7:D10 B7:B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2022-08-02T12:38:21Z</dcterms:modified>
</cp:coreProperties>
</file>