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30" activeTab="0"/>
  </bookViews>
  <sheets>
    <sheet name="CPHP" sheetId="1" r:id="rId1"/>
  </sheets>
  <definedNames>
    <definedName name="_xlnm.Print_Area" localSheetId="0">'CPHP'!$A$1:$T$63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<sst xmlns="http://schemas.openxmlformats.org/spreadsheetml/2006/main" count="248" uniqueCount="147">
  <si>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</si>
  <si>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</si>
  <si>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</si>
  <si>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</si>
  <si>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</si>
  <si>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</si>
  <si>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</si>
  <si>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</si>
  <si>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</si>
  <si>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</si>
  <si>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</si>
  <si>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</si>
  <si>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33760000-5 - Toaletní papír, kapesníky, ruční utěrky a ubrousky </t>
  </si>
  <si>
    <t xml:space="preserve">33761000-2 - Toaletní papír </t>
  </si>
  <si>
    <t>33763000-6 - Papírové ruční utěrky</t>
  </si>
  <si>
    <t>33764000-3 - Papírové ubrousky</t>
  </si>
  <si>
    <t>39224100-9 - Košťata</t>
  </si>
  <si>
    <t>39525100-9  - Prachovky</t>
  </si>
  <si>
    <t>39525800-6 - Úklidové hadry</t>
  </si>
  <si>
    <t xml:space="preserve">39813000-4 - Čisticí pasty a prášky </t>
  </si>
  <si>
    <t xml:space="preserve">39830000-9 - Čistící prostředky </t>
  </si>
  <si>
    <t xml:space="preserve">39831000-6 - Prací prostředky </t>
  </si>
  <si>
    <t>39831300-9 - Čisticí prostředky na podlahy</t>
  </si>
  <si>
    <t>39831600-2 - Čisticí prostředky pro WC</t>
  </si>
  <si>
    <t>39832000-3 - Prostředky na mytí nádobí</t>
  </si>
  <si>
    <t>39832100-4 - Prášek na mytí nádobí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</si>
  <si>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</si>
  <si>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</si>
  <si>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</si>
  <si>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</si>
  <si>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</si>
  <si>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</si>
  <si>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</si>
  <si>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</si>
  <si>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</si>
  <si>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</si>
  <si>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</si>
  <si>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</si>
  <si>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</si>
  <si>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Čisticí prostředky a hygienické potřeby (II.) 021 - 2022</t>
  </si>
  <si>
    <t>Toaletní papír v roli</t>
  </si>
  <si>
    <t>ks 
(role)</t>
  </si>
  <si>
    <t>Role, toal. papír 2-vsrtvý, 100% celuloza, min. 200 útržků.</t>
  </si>
  <si>
    <t xml:space="preserve">MYCÍ PROSTŘEDEK NA PODLAHY </t>
  </si>
  <si>
    <t>ks</t>
  </si>
  <si>
    <t>Univerzální čisticí přípravek na podlahy pro ruční mytí - bez obsahu fosfátů. Použití na podlahy (např. PVC, linolea, dlažby, mramor) a na další omyvatelné plochy a povrchy. Náplň 5 - 6 l.</t>
  </si>
  <si>
    <t>DEZINFEKČNÍ PROSTŘEDEK NA PODLAHY</t>
  </si>
  <si>
    <t>Tekutý čistící a dezinfekční prostředek - baktericidní a fungicidní účinky. Použití: na podlahy, chodby, koupelny a hygienická zařízení. Náplň 0,75 - 1 l.</t>
  </si>
  <si>
    <t>MYCÍ PROSTŘ. KUCHYNĚ NA NÁDOBÍ</t>
  </si>
  <si>
    <t>Tekutý přípravek na ruční mytí nádobí, odstraňování mastnoty i ve studené vodě. 
Náplň 5 - 5,5 l.</t>
  </si>
  <si>
    <t>MYCÍ PROSTŘ. WC - extra účinný</t>
  </si>
  <si>
    <t>Extra účinný čistič v rozprašovači. Použití: k odstranění nečistot a  vodního kamene. 
Náplň 0,75 - 1 l.</t>
  </si>
  <si>
    <t>MYCÍ PROSTŘ. WC - leštící, gel</t>
  </si>
  <si>
    <t>MÝDLO  TEKUTÉ - bez aplikátoru</t>
  </si>
  <si>
    <t>MÝDLO  TUHÉ</t>
  </si>
  <si>
    <t>Hotelové mýdlo jednotlivě balené - hmotnost 1 ks: 15 - 20 g.</t>
  </si>
  <si>
    <t>KRÉM NA RUCE</t>
  </si>
  <si>
    <t>Hydratační a regenerační ochranný krém, náplň 100 ml - 150 ml.</t>
  </si>
  <si>
    <t>MYCÍ PASTA</t>
  </si>
  <si>
    <t>Abrazivní  mycí pasta, pH: 5,5-7,5. Použití: na silně znečištěné ruce. Náplň 0,4 - 0,6 kg.</t>
  </si>
  <si>
    <t>PRACÍ PRÁŠEK</t>
  </si>
  <si>
    <t>Prací prášek pro barevné prádlo, pro teploty 30 - 90 st, s obsahem složky zabraňující usazování vodního kamene, obsah 8 - 10 kg.</t>
  </si>
  <si>
    <t>Čistič oken s rozprašovačem</t>
  </si>
  <si>
    <t>Čistič oken s obsahem alkoholu - s rozprašovačem - pH: 7,0 - 9,0. Náplň 0,5 - 1 l.</t>
  </si>
  <si>
    <t>Rukavice gumové - XL</t>
  </si>
  <si>
    <t>pár</t>
  </si>
  <si>
    <t xml:space="preserve">Vnitřní bavlněná vložka, velikost XL.  </t>
  </si>
  <si>
    <t xml:space="preserve">Hadr na podlahu  </t>
  </si>
  <si>
    <t>Rozměr min. 52 x 90 cm nebo 60 x 80 cm, klasický tkaný (bílý). Složení: 75% bavlny, 25% viskózy.</t>
  </si>
  <si>
    <t xml:space="preserve">Prachovka </t>
  </si>
  <si>
    <t>40 x 40 cm, klasická utěrka švédská z mikrovlákna.</t>
  </si>
  <si>
    <t>Houbový hadřík</t>
  </si>
  <si>
    <t>18 x 16 cm, vysoce savý a trvanlivý.</t>
  </si>
  <si>
    <t>Papírové Z-Z ručníky</t>
  </si>
  <si>
    <t>ks (balíček)</t>
  </si>
  <si>
    <t>Balíček skládaných Z-Z ručníků. 2vrstvé, bílé, 100% celuloza, rozměr 23 x 25 cm. Určeno do zásobníků. 1ks (balíček) min. 150 ks papírových ručníků. V kartonu min. 20 ks (balíčků).</t>
  </si>
  <si>
    <t>Toaletní papír v roli 19</t>
  </si>
  <si>
    <t>Role průmyslová 19, 2vrstvý, bílý, 100% celuloza. V balení min. 12 ks (rolí). 
Návin min. 100 bm, průměr dutinky max. 6,5 cm. Určeno do zásobníků.</t>
  </si>
  <si>
    <t>DEZINFEKČNÍ PROSTŘEDEK NA PRACOVNÍ PLOCHY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</si>
  <si>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 polykarbonátové a lakované povrchy. Náplň 0,75 - 1 l.</t>
  </si>
  <si>
    <t>DEZINFEKČNÍ PROSTŘEDEK NA RUCE</t>
  </si>
  <si>
    <t>Bezoplachová dezinfekce na ruce v lahvi s pumpičkou; s antibakteriální a virucidní účinností. Náplň 500 - 600 ml.</t>
  </si>
  <si>
    <t>Bezoplachová dezinfekce na ruce s antibakteriální a virucidní účinností. Náplň 500 - 600 ml.</t>
  </si>
  <si>
    <t>Tekutý přípravek na ruční mytí nádobí, odstraňování mastnoty i ve studené vodě.
Náplň 1 - 1,5 l.</t>
  </si>
  <si>
    <t>MYCÍ PROSTŘ. KUCHYNĚ - čistící krém</t>
  </si>
  <si>
    <t>Jemný čisticí krém s přísadou abrazivních látek. pH: 7,5-10. Použití zejména: čištění nádobí, sporáků, umyvadel, van, smaltovaných předmětů apod., na úklid kuchyní, koupelen a všech nenasákavých povrchů. Náplň 600 - 800 g.</t>
  </si>
  <si>
    <t>MYCÍ PROSTŘ. KUCHYNĚ - rozprašovač</t>
  </si>
  <si>
    <t>Čistič tekutý s rozprašovačem. Použití: čištění kuchyní, na všechny omyvatelné povrchy. 
Náplň 0,5 - 0,75 l.</t>
  </si>
  <si>
    <t>MYCÍ PROSTŘ. KUCHYNĚ - prášek</t>
  </si>
  <si>
    <t>Univerzální čisticí prostředek ve formě prášku. Použití: na kuchyňské nádobí, vany, umyvadla, hygienická zařízení, keramické obkládačky, odstraňuje připáleniny a jiné nečistoty. 
Náplň 0,5 - 0,75 kg.</t>
  </si>
  <si>
    <t>MYCÍ PROSTŘ. WC - gel</t>
  </si>
  <si>
    <t>Dezinfekční přípravek - gel, s obsahem kyseliny chlorovodíkové, rozpustný ve vodě. Použití: k odstraňování vodního kamene v toaletě. Náplň 0,75 - 1 l.</t>
  </si>
  <si>
    <t>MÝDLO TEKUTÉ - s aplikátorem</t>
  </si>
  <si>
    <t>Husté tekuté mýdlo s glycerinem, s přírodními výtažky, balení s aplikátorem. Náplň 0,75 - 1 l.</t>
  </si>
  <si>
    <t>ČISTIČ ODPADŮ</t>
  </si>
  <si>
    <t>STROJNÍ MYTÍ - DO MYČEK NÁDOBÍ - mytí</t>
  </si>
  <si>
    <t>Nepěnivý alkalický mycí prostředek - s obsahem aktivního chloru. Použití: pro strojní mytí nádobí ve všech typech myček s možností aplikace tekutých mycích prostředků. Obsah 13 - 15 kg.</t>
  </si>
  <si>
    <t>Čistič oken</t>
  </si>
  <si>
    <t>Čisticí prostředek s obsahem alkoholu. Použití: mytí, čištění a leštění oken a skleněných ploch. Náplň 0,5 - 1 l.</t>
  </si>
  <si>
    <t>Čistící prostředek na grily a konvektomaty</t>
  </si>
  <si>
    <t>Přípravek na odstraňování znečištění grilů, mikrovlnek, trub a na odstraňování napečenin.
Náplň 0,75 - 1 l.</t>
  </si>
  <si>
    <t>Vinylové rukavice - M</t>
  </si>
  <si>
    <t>balení</t>
  </si>
  <si>
    <t>Velikost M. Balení 100 - 120 ks.</t>
  </si>
  <si>
    <t>Vinylové rukavice - L</t>
  </si>
  <si>
    <t>Velikost L. Balení 100 - 120 ks.</t>
  </si>
  <si>
    <t>Sáčky na odpadky</t>
  </si>
  <si>
    <t>role</t>
  </si>
  <si>
    <t>63 x 74 cm - 60 litrů. Tloušťka min. 7 mic. Role 50 - 60 ks.</t>
  </si>
  <si>
    <t>Sáčky na odpadky - pevné</t>
  </si>
  <si>
    <t xml:space="preserve">63 x 74 cm - 60 litrů. Pevné sáčky do odpadkových košů, vyrobené z HDPE fólie. Odolné proti roztržení a úniku tekutiny, tloušťka fólie min. 24 mic. Role 10 - 12 ks.  </t>
  </si>
  <si>
    <t>Pytle černé, modré silné</t>
  </si>
  <si>
    <t>70 x 110 cm - 120 litrů, ze silné folie tl. min. 100 mikronů. Role 15 - 20 ks.</t>
  </si>
  <si>
    <t>Ubrousky - 1 vrstvé</t>
  </si>
  <si>
    <t xml:space="preserve">Ubrousky 33 x 33 cm. Balení 100 - 150 ks (ubrousků). </t>
  </si>
  <si>
    <t>Papírová utěrka s centrálním odvinem</t>
  </si>
  <si>
    <t xml:space="preserve">balení </t>
  </si>
  <si>
    <t xml:space="preserve">Papírová utěrka v roli s centrálním odvinem, rozměr 38 x 23,5 cm. V roli min. 200 utěrek. Použití: jednorázové stírání nečistot. Balení 12 - 14 rolí. </t>
  </si>
  <si>
    <t xml:space="preserve">Smeták - dřevěný </t>
  </si>
  <si>
    <t>Smeták bez násady pro vnitřní použití, šíře 30 cm.</t>
  </si>
  <si>
    <t>Násada na smetáky a kartáče</t>
  </si>
  <si>
    <t>Dřevěná, pr. 2,5 cm, délka 170 cm.</t>
  </si>
  <si>
    <t>Z netkaného textilu (vizkóza), rozměr 60 x 70 (oranžový).</t>
  </si>
  <si>
    <t>Molitanové houbičky malé</t>
  </si>
  <si>
    <t>Molitanové houbičky malé, na jedné straně abrazivní vrstva. Balení 10 - 12 ks.</t>
  </si>
  <si>
    <t>Drátěnka</t>
  </si>
  <si>
    <t>Spirálová nerez, balení 1-2 ks.</t>
  </si>
  <si>
    <t>Zvon WC</t>
  </si>
  <si>
    <t>WC zvon gumový s dřevěnou rukojetí.</t>
  </si>
  <si>
    <t>Čistící prášek s aktivním chlórem. Použití: k čištění a dezinfekci tvrdých a hladkých ploch, zejména pro obklady, sanitární zařízení, kuchyňské dřezy a nádobí, podlahy. Náplň  0,4 - 0,6 kg.</t>
  </si>
  <si>
    <t>Rukavice gumové - M</t>
  </si>
  <si>
    <t xml:space="preserve">Vnitřní bavlněná vložka, velikost M.  </t>
  </si>
  <si>
    <t>Houba tvarovaná velká</t>
  </si>
  <si>
    <t>12 x 7 x 4,5 cm, na jedné straně abrazivní vrstva.</t>
  </si>
  <si>
    <t>Samostatná faktura</t>
  </si>
  <si>
    <t>Ing. Pavol Janča,
Tel.: 37763 1804, 
E-mail: pjanca@ps.zcu.cz</t>
  </si>
  <si>
    <t>Univerzitní 22,
301 00 Plzeň,
Provoz a služby - Energetické hospodářství, 
místnost UK 008</t>
  </si>
  <si>
    <t>Věra Janochová, 
Tel.: 37763 4873, 
E-mail: vjanocho@skm.zcu.cz</t>
  </si>
  <si>
    <t>Technická 8, 
301 00, Plzeň,
Kavárna NTIS</t>
  </si>
  <si>
    <t>Petra Reinvartová,
Tel.: 37763 4874,
E-mail: reinvart@skm.zcu.cz</t>
  </si>
  <si>
    <t>Univerzitní 18,
301 00 Plzeň,
Kavárna</t>
  </si>
  <si>
    <t>Dezinfekční a leštící přípravek - gel, rozpustný ve vodě. Použití: k odstranění nečistot a  vodního kamene v toaletě. 
Náplň 0,75 - 1 l.</t>
  </si>
  <si>
    <r>
      <t xml:space="preserve">Husté tekuté mýdlo s glycerinem, s přírodními výtažky, balení bez aplikátoru. Náplň 1 - 1,5 l. Obsah NaCl max. 1%. 
</t>
    </r>
    <r>
      <rPr>
        <b/>
        <sz val="11"/>
        <color theme="1"/>
        <rFont val="Calibri"/>
        <family val="2"/>
        <scheme val="minor"/>
      </rPr>
      <t>Nutno doložit potvrzením od  výrobce.</t>
    </r>
  </si>
  <si>
    <r>
      <t xml:space="preserve">Husté tekuté mýdlo s glycerinem, s přírodními výtažky, balení bez aplikátoru.
Náplň 5 - 6 l. Obsah NaCl max. 1%. </t>
    </r>
    <r>
      <rPr>
        <b/>
        <sz val="11"/>
        <color theme="1"/>
        <rFont val="Calibri"/>
        <family val="2"/>
        <scheme val="minor"/>
      </rPr>
      <t>Nutno doložit potvrzením od  výrobce.</t>
    </r>
  </si>
  <si>
    <t>Sypký čistič potrubí. Použití: čištění kuchyňských odpadů od vlasů, tuků, papíru, vaty. Balení s bezpečnostním víčkem. 
Náplň  0,9 - 1,2 kg.</t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</si>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</sst>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left" vertical="center" wrapText="1" indent="1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left" vertical="center" wrapText="1" inden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 inden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 applyProtection="1">
      <alignment horizontal="right" vertical="center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3" xfId="0" applyNumberFormat="1" applyBorder="1" applyAlignment="1" applyProtection="1">
      <alignment horizontal="right" vertical="center" inden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 inden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3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ill="1" applyBorder="1" applyAlignment="1" applyProtection="1">
      <alignment horizontal="right" vertical="center" indent="1"/>
      <protection/>
    </xf>
    <xf numFmtId="165" fontId="0" fillId="0" borderId="26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 indent="1"/>
      <protection/>
    </xf>
    <xf numFmtId="0" fontId="0" fillId="0" borderId="28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29" xfId="0" applyBorder="1" applyProtection="1"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29" xfId="0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3 4" xfId="21"/>
    <cellStyle name="normální 3 3" xfId="22"/>
    <cellStyle name="normální 3 2" xfId="23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abSelected="1" zoomScale="75" zoomScaleNormal="75" workbookViewId="0" topLeftCell="D52">
      <selection activeCell="J11" sqref="J11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57421875" style="3" customWidth="1"/>
    <col min="4" max="4" width="9.57421875" style="102" bestFit="1" customWidth="1"/>
    <col min="5" max="5" width="9.00390625" style="2" bestFit="1" customWidth="1"/>
    <col min="6" max="6" width="106.00390625" style="3" customWidth="1"/>
    <col min="7" max="7" width="17.140625" style="3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4.8515625" style="1" customWidth="1"/>
    <col min="13" max="13" width="27.421875" style="1" hidden="1" customWidth="1"/>
    <col min="14" max="14" width="23.00390625" style="1" hidden="1" customWidth="1"/>
    <col min="15" max="15" width="29.00390625" style="1" customWidth="1"/>
    <col min="16" max="16" width="44.57421875" style="1" customWidth="1"/>
    <col min="17" max="17" width="27.00390625" style="1" customWidth="1"/>
    <col min="18" max="18" width="11.140625" style="1" hidden="1" customWidth="1"/>
    <col min="19" max="19" width="62.421875" style="4" customWidth="1"/>
    <col min="20" max="20" width="1.57421875" style="1" customWidth="1"/>
    <col min="21" max="16384" width="8.7109375" style="1" customWidth="1"/>
  </cols>
  <sheetData>
    <row r="1" spans="2:4" ht="36" customHeight="1">
      <c r="B1" s="114" t="s">
        <v>39</v>
      </c>
      <c r="C1" s="115"/>
      <c r="D1" s="115"/>
    </row>
    <row r="2" spans="3:19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10"/>
    </row>
    <row r="3" spans="2:14" ht="20.1" customHeight="1">
      <c r="B3" s="121" t="s">
        <v>145</v>
      </c>
      <c r="C3" s="122"/>
      <c r="D3" s="123" t="s">
        <v>0</v>
      </c>
      <c r="E3" s="124"/>
      <c r="F3" s="127" t="s">
        <v>146</v>
      </c>
      <c r="G3" s="11"/>
      <c r="H3" s="11"/>
      <c r="I3" s="11"/>
      <c r="J3" s="11"/>
      <c r="K3" s="11"/>
      <c r="M3" s="12"/>
      <c r="N3" s="12"/>
    </row>
    <row r="4" spans="2:11" ht="20.1" customHeight="1" thickBot="1">
      <c r="B4" s="121"/>
      <c r="C4" s="122"/>
      <c r="D4" s="125"/>
      <c r="E4" s="126"/>
      <c r="F4" s="127"/>
      <c r="G4" s="7"/>
      <c r="H4" s="8"/>
      <c r="I4" s="8"/>
      <c r="K4" s="8"/>
    </row>
    <row r="5" spans="2:19" ht="34.5" customHeight="1" thickBot="1">
      <c r="B5" s="13"/>
      <c r="C5" s="14"/>
      <c r="D5" s="15"/>
      <c r="E5" s="15"/>
      <c r="F5" s="7"/>
      <c r="G5" s="16"/>
      <c r="I5" s="17" t="s">
        <v>0</v>
      </c>
      <c r="S5" s="18"/>
    </row>
    <row r="6" spans="2:20" ht="61.5" thickBot="1" thickTop="1">
      <c r="B6" s="19" t="s">
        <v>1</v>
      </c>
      <c r="C6" s="20" t="s">
        <v>26</v>
      </c>
      <c r="D6" s="20" t="s">
        <v>2</v>
      </c>
      <c r="E6" s="20" t="s">
        <v>27</v>
      </c>
      <c r="F6" s="20" t="s">
        <v>28</v>
      </c>
      <c r="G6" s="20" t="s">
        <v>29</v>
      </c>
      <c r="H6" s="20" t="s">
        <v>3</v>
      </c>
      <c r="I6" s="21" t="s">
        <v>4</v>
      </c>
      <c r="J6" s="22" t="s">
        <v>5</v>
      </c>
      <c r="K6" s="22" t="s">
        <v>6</v>
      </c>
      <c r="L6" s="20" t="s">
        <v>30</v>
      </c>
      <c r="M6" s="20" t="s">
        <v>37</v>
      </c>
      <c r="N6" s="20" t="s">
        <v>31</v>
      </c>
      <c r="O6" s="22" t="s">
        <v>32</v>
      </c>
      <c r="P6" s="20" t="s">
        <v>33</v>
      </c>
      <c r="Q6" s="20" t="s">
        <v>38</v>
      </c>
      <c r="R6" s="20" t="s">
        <v>34</v>
      </c>
      <c r="S6" s="23" t="s">
        <v>35</v>
      </c>
      <c r="T6" s="24"/>
    </row>
    <row r="7" spans="1:20" ht="33.95" customHeight="1" thickTop="1">
      <c r="A7" s="25"/>
      <c r="B7" s="26">
        <v>1</v>
      </c>
      <c r="C7" s="27" t="s">
        <v>40</v>
      </c>
      <c r="D7" s="28">
        <v>40</v>
      </c>
      <c r="E7" s="29" t="s">
        <v>41</v>
      </c>
      <c r="F7" s="30" t="s">
        <v>42</v>
      </c>
      <c r="G7" s="31">
        <f aca="true" t="shared" si="0" ref="G7:G59">D7*H7</f>
        <v>240</v>
      </c>
      <c r="H7" s="31">
        <v>6</v>
      </c>
      <c r="I7" s="103">
        <v>6</v>
      </c>
      <c r="J7" s="32">
        <f aca="true" t="shared" si="1" ref="J7:J15">D7*I7</f>
        <v>240</v>
      </c>
      <c r="K7" s="33" t="str">
        <f aca="true" t="shared" si="2" ref="K7:K15">IF(ISNUMBER(I7),IF(I7&gt;H7,"NEVYHOVUJE","VYHOVUJE")," ")</f>
        <v>VYHOVUJE</v>
      </c>
      <c r="L7" s="130" t="s">
        <v>134</v>
      </c>
      <c r="M7" s="128"/>
      <c r="N7" s="128"/>
      <c r="O7" s="130" t="s">
        <v>135</v>
      </c>
      <c r="P7" s="130" t="s">
        <v>136</v>
      </c>
      <c r="Q7" s="142">
        <v>14</v>
      </c>
      <c r="R7" s="128"/>
      <c r="S7" s="34" t="s">
        <v>13</v>
      </c>
      <c r="T7" s="24"/>
    </row>
    <row r="8" spans="2:20" ht="37.35" customHeight="1">
      <c r="B8" s="35">
        <v>2</v>
      </c>
      <c r="C8" s="36" t="s">
        <v>43</v>
      </c>
      <c r="D8" s="37">
        <v>2</v>
      </c>
      <c r="E8" s="38" t="s">
        <v>44</v>
      </c>
      <c r="F8" s="39" t="s">
        <v>45</v>
      </c>
      <c r="G8" s="40">
        <f t="shared" si="0"/>
        <v>130</v>
      </c>
      <c r="H8" s="40">
        <v>65</v>
      </c>
      <c r="I8" s="104">
        <v>63</v>
      </c>
      <c r="J8" s="41">
        <f t="shared" si="1"/>
        <v>126</v>
      </c>
      <c r="K8" s="42" t="str">
        <f t="shared" si="2"/>
        <v>VYHOVUJE</v>
      </c>
      <c r="L8" s="131"/>
      <c r="M8" s="129"/>
      <c r="N8" s="129"/>
      <c r="O8" s="138"/>
      <c r="P8" s="131"/>
      <c r="Q8" s="135"/>
      <c r="R8" s="129"/>
      <c r="S8" s="43" t="s">
        <v>22</v>
      </c>
      <c r="T8" s="24"/>
    </row>
    <row r="9" spans="2:20" ht="35.45" customHeight="1">
      <c r="B9" s="35">
        <v>3</v>
      </c>
      <c r="C9" s="36" t="s">
        <v>46</v>
      </c>
      <c r="D9" s="37">
        <v>10</v>
      </c>
      <c r="E9" s="38" t="s">
        <v>44</v>
      </c>
      <c r="F9" s="44" t="s">
        <v>47</v>
      </c>
      <c r="G9" s="40">
        <f t="shared" si="0"/>
        <v>300</v>
      </c>
      <c r="H9" s="40">
        <v>30</v>
      </c>
      <c r="I9" s="104">
        <v>17.5</v>
      </c>
      <c r="J9" s="41">
        <f t="shared" si="1"/>
        <v>175</v>
      </c>
      <c r="K9" s="42" t="str">
        <f t="shared" si="2"/>
        <v>VYHOVUJE</v>
      </c>
      <c r="L9" s="131"/>
      <c r="M9" s="129"/>
      <c r="N9" s="129"/>
      <c r="O9" s="138"/>
      <c r="P9" s="131"/>
      <c r="Q9" s="135"/>
      <c r="R9" s="129"/>
      <c r="S9" s="43" t="s">
        <v>20</v>
      </c>
      <c r="T9" s="24"/>
    </row>
    <row r="10" spans="2:20" ht="35.45" customHeight="1">
      <c r="B10" s="35">
        <v>4</v>
      </c>
      <c r="C10" s="36" t="s">
        <v>48</v>
      </c>
      <c r="D10" s="37">
        <v>1</v>
      </c>
      <c r="E10" s="38" t="s">
        <v>44</v>
      </c>
      <c r="F10" s="39" t="s">
        <v>49</v>
      </c>
      <c r="G10" s="40">
        <f t="shared" si="0"/>
        <v>84</v>
      </c>
      <c r="H10" s="40">
        <v>84</v>
      </c>
      <c r="I10" s="104">
        <v>63</v>
      </c>
      <c r="J10" s="41">
        <f t="shared" si="1"/>
        <v>63</v>
      </c>
      <c r="K10" s="42" t="str">
        <f t="shared" si="2"/>
        <v>VYHOVUJE</v>
      </c>
      <c r="L10" s="131"/>
      <c r="M10" s="129"/>
      <c r="N10" s="129"/>
      <c r="O10" s="138"/>
      <c r="P10" s="131"/>
      <c r="Q10" s="135"/>
      <c r="R10" s="129"/>
      <c r="S10" s="43" t="s">
        <v>24</v>
      </c>
      <c r="T10" s="24"/>
    </row>
    <row r="11" spans="2:20" ht="35.45" customHeight="1">
      <c r="B11" s="35">
        <v>5</v>
      </c>
      <c r="C11" s="36" t="s">
        <v>50</v>
      </c>
      <c r="D11" s="37">
        <v>2</v>
      </c>
      <c r="E11" s="38" t="s">
        <v>44</v>
      </c>
      <c r="F11" s="39" t="s">
        <v>51</v>
      </c>
      <c r="G11" s="40">
        <f t="shared" si="0"/>
        <v>198</v>
      </c>
      <c r="H11" s="40">
        <v>99</v>
      </c>
      <c r="I11" s="104">
        <v>66</v>
      </c>
      <c r="J11" s="41">
        <f t="shared" si="1"/>
        <v>132</v>
      </c>
      <c r="K11" s="42" t="str">
        <f t="shared" si="2"/>
        <v>VYHOVUJE</v>
      </c>
      <c r="L11" s="131"/>
      <c r="M11" s="129"/>
      <c r="N11" s="129"/>
      <c r="O11" s="138"/>
      <c r="P11" s="131"/>
      <c r="Q11" s="135"/>
      <c r="R11" s="129"/>
      <c r="S11" s="43" t="s">
        <v>23</v>
      </c>
      <c r="T11" s="24"/>
    </row>
    <row r="12" spans="2:20" ht="35.45" customHeight="1">
      <c r="B12" s="35">
        <v>6</v>
      </c>
      <c r="C12" s="36" t="s">
        <v>52</v>
      </c>
      <c r="D12" s="37">
        <v>2</v>
      </c>
      <c r="E12" s="38" t="s">
        <v>44</v>
      </c>
      <c r="F12" s="45" t="s">
        <v>141</v>
      </c>
      <c r="G12" s="40">
        <f t="shared" si="0"/>
        <v>60</v>
      </c>
      <c r="H12" s="40">
        <v>30</v>
      </c>
      <c r="I12" s="104">
        <v>27</v>
      </c>
      <c r="J12" s="41">
        <f t="shared" si="1"/>
        <v>54</v>
      </c>
      <c r="K12" s="42" t="str">
        <f t="shared" si="2"/>
        <v>VYHOVUJE</v>
      </c>
      <c r="L12" s="131"/>
      <c r="M12" s="129"/>
      <c r="N12" s="129"/>
      <c r="O12" s="138"/>
      <c r="P12" s="131"/>
      <c r="Q12" s="135"/>
      <c r="R12" s="129"/>
      <c r="S12" s="43" t="s">
        <v>23</v>
      </c>
      <c r="T12" s="24"/>
    </row>
    <row r="13" spans="2:20" ht="35.1" customHeight="1">
      <c r="B13" s="35">
        <v>7</v>
      </c>
      <c r="C13" s="36" t="s">
        <v>53</v>
      </c>
      <c r="D13" s="37">
        <v>2</v>
      </c>
      <c r="E13" s="38" t="s">
        <v>44</v>
      </c>
      <c r="F13" s="45" t="s">
        <v>142</v>
      </c>
      <c r="G13" s="40">
        <f t="shared" si="0"/>
        <v>94</v>
      </c>
      <c r="H13" s="40">
        <v>47</v>
      </c>
      <c r="I13" s="104">
        <v>22</v>
      </c>
      <c r="J13" s="41">
        <f t="shared" si="1"/>
        <v>44</v>
      </c>
      <c r="K13" s="42" t="str">
        <f t="shared" si="2"/>
        <v>VYHOVUJE</v>
      </c>
      <c r="L13" s="131"/>
      <c r="M13" s="129"/>
      <c r="N13" s="129"/>
      <c r="O13" s="138"/>
      <c r="P13" s="131"/>
      <c r="Q13" s="135"/>
      <c r="R13" s="129"/>
      <c r="S13" s="43" t="s">
        <v>20</v>
      </c>
      <c r="T13" s="24"/>
    </row>
    <row r="14" spans="2:20" ht="27.95" customHeight="1">
      <c r="B14" s="35">
        <v>8</v>
      </c>
      <c r="C14" s="36" t="s">
        <v>54</v>
      </c>
      <c r="D14" s="37">
        <v>9</v>
      </c>
      <c r="E14" s="38" t="s">
        <v>44</v>
      </c>
      <c r="F14" s="39" t="s">
        <v>55</v>
      </c>
      <c r="G14" s="40">
        <f t="shared" si="0"/>
        <v>36</v>
      </c>
      <c r="H14" s="40">
        <v>4</v>
      </c>
      <c r="I14" s="104">
        <v>2.5</v>
      </c>
      <c r="J14" s="41">
        <f t="shared" si="1"/>
        <v>22.5</v>
      </c>
      <c r="K14" s="42" t="str">
        <f t="shared" si="2"/>
        <v>VYHOVUJE</v>
      </c>
      <c r="L14" s="131"/>
      <c r="M14" s="129"/>
      <c r="N14" s="129"/>
      <c r="O14" s="138"/>
      <c r="P14" s="131"/>
      <c r="Q14" s="135"/>
      <c r="R14" s="129"/>
      <c r="S14" s="43" t="s">
        <v>20</v>
      </c>
      <c r="T14" s="24"/>
    </row>
    <row r="15" spans="2:20" ht="27.95" customHeight="1">
      <c r="B15" s="35">
        <v>9</v>
      </c>
      <c r="C15" s="36" t="s">
        <v>56</v>
      </c>
      <c r="D15" s="37">
        <v>6</v>
      </c>
      <c r="E15" s="38" t="s">
        <v>44</v>
      </c>
      <c r="F15" s="39" t="s">
        <v>57</v>
      </c>
      <c r="G15" s="40">
        <f t="shared" si="0"/>
        <v>120</v>
      </c>
      <c r="H15" s="40">
        <v>20</v>
      </c>
      <c r="I15" s="104">
        <v>17</v>
      </c>
      <c r="J15" s="41">
        <f t="shared" si="1"/>
        <v>102</v>
      </c>
      <c r="K15" s="42" t="str">
        <f t="shared" si="2"/>
        <v>VYHOVUJE</v>
      </c>
      <c r="L15" s="131"/>
      <c r="M15" s="129"/>
      <c r="N15" s="129"/>
      <c r="O15" s="138"/>
      <c r="P15" s="131"/>
      <c r="Q15" s="135"/>
      <c r="R15" s="129"/>
      <c r="S15" s="43" t="s">
        <v>20</v>
      </c>
      <c r="T15" s="24"/>
    </row>
    <row r="16" spans="2:20" ht="27.95" customHeight="1">
      <c r="B16" s="35">
        <v>10</v>
      </c>
      <c r="C16" s="36" t="s">
        <v>58</v>
      </c>
      <c r="D16" s="37">
        <v>6</v>
      </c>
      <c r="E16" s="38" t="s">
        <v>44</v>
      </c>
      <c r="F16" s="39" t="s">
        <v>59</v>
      </c>
      <c r="G16" s="40">
        <f t="shared" si="0"/>
        <v>132</v>
      </c>
      <c r="H16" s="40">
        <v>22</v>
      </c>
      <c r="I16" s="104">
        <v>19</v>
      </c>
      <c r="J16" s="41">
        <f aca="true" t="shared" si="3" ref="J16:J59">D16*I16</f>
        <v>114</v>
      </c>
      <c r="K16" s="42" t="str">
        <f aca="true" t="shared" si="4" ref="K16:K59">IF(ISNUMBER(I16),IF(I16&gt;H16,"NEVYHOVUJE","VYHOVUJE")," ")</f>
        <v>VYHOVUJE</v>
      </c>
      <c r="L16" s="131"/>
      <c r="M16" s="129"/>
      <c r="N16" s="129"/>
      <c r="O16" s="138"/>
      <c r="P16" s="131"/>
      <c r="Q16" s="135"/>
      <c r="R16" s="129"/>
      <c r="S16" s="43" t="s">
        <v>20</v>
      </c>
      <c r="T16" s="24"/>
    </row>
    <row r="17" spans="2:20" ht="38.45" customHeight="1">
      <c r="B17" s="35">
        <v>11</v>
      </c>
      <c r="C17" s="36" t="s">
        <v>60</v>
      </c>
      <c r="D17" s="37">
        <v>1</v>
      </c>
      <c r="E17" s="38" t="s">
        <v>44</v>
      </c>
      <c r="F17" s="39" t="s">
        <v>61</v>
      </c>
      <c r="G17" s="40">
        <f t="shared" si="0"/>
        <v>220</v>
      </c>
      <c r="H17" s="40">
        <v>220</v>
      </c>
      <c r="I17" s="104">
        <v>140</v>
      </c>
      <c r="J17" s="41">
        <f t="shared" si="3"/>
        <v>140</v>
      </c>
      <c r="K17" s="42" t="str">
        <f t="shared" si="4"/>
        <v>VYHOVUJE</v>
      </c>
      <c r="L17" s="131"/>
      <c r="M17" s="129"/>
      <c r="N17" s="129"/>
      <c r="O17" s="138"/>
      <c r="P17" s="131"/>
      <c r="Q17" s="135"/>
      <c r="R17" s="129"/>
      <c r="S17" s="43" t="s">
        <v>21</v>
      </c>
      <c r="T17" s="24"/>
    </row>
    <row r="18" spans="2:20" ht="27.95" customHeight="1">
      <c r="B18" s="35">
        <v>12</v>
      </c>
      <c r="C18" s="36" t="s">
        <v>62</v>
      </c>
      <c r="D18" s="37">
        <v>4</v>
      </c>
      <c r="E18" s="38" t="s">
        <v>44</v>
      </c>
      <c r="F18" s="39" t="s">
        <v>63</v>
      </c>
      <c r="G18" s="40">
        <f t="shared" si="0"/>
        <v>156</v>
      </c>
      <c r="H18" s="40">
        <v>39</v>
      </c>
      <c r="I18" s="104">
        <v>28</v>
      </c>
      <c r="J18" s="41">
        <f t="shared" si="3"/>
        <v>112</v>
      </c>
      <c r="K18" s="42" t="str">
        <f t="shared" si="4"/>
        <v>VYHOVUJE</v>
      </c>
      <c r="L18" s="131"/>
      <c r="M18" s="129"/>
      <c r="N18" s="129"/>
      <c r="O18" s="138"/>
      <c r="P18" s="131"/>
      <c r="Q18" s="135"/>
      <c r="R18" s="129"/>
      <c r="S18" s="43" t="s">
        <v>20</v>
      </c>
      <c r="T18" s="24"/>
    </row>
    <row r="19" spans="2:20" ht="27.95" customHeight="1">
      <c r="B19" s="35">
        <v>13</v>
      </c>
      <c r="C19" s="36" t="s">
        <v>64</v>
      </c>
      <c r="D19" s="37">
        <v>6</v>
      </c>
      <c r="E19" s="38" t="s">
        <v>65</v>
      </c>
      <c r="F19" s="46" t="s">
        <v>66</v>
      </c>
      <c r="G19" s="40">
        <f t="shared" si="0"/>
        <v>108</v>
      </c>
      <c r="H19" s="40">
        <v>18</v>
      </c>
      <c r="I19" s="104">
        <v>15</v>
      </c>
      <c r="J19" s="41">
        <f t="shared" si="3"/>
        <v>90</v>
      </c>
      <c r="K19" s="42" t="str">
        <f t="shared" si="4"/>
        <v>VYHOVUJE</v>
      </c>
      <c r="L19" s="131"/>
      <c r="M19" s="129"/>
      <c r="N19" s="129"/>
      <c r="O19" s="138"/>
      <c r="P19" s="131"/>
      <c r="Q19" s="135"/>
      <c r="R19" s="129"/>
      <c r="S19" s="43" t="s">
        <v>10</v>
      </c>
      <c r="T19" s="24"/>
    </row>
    <row r="20" spans="2:20" ht="27.95" customHeight="1">
      <c r="B20" s="35">
        <v>14</v>
      </c>
      <c r="C20" s="36" t="s">
        <v>67</v>
      </c>
      <c r="D20" s="37">
        <v>4</v>
      </c>
      <c r="E20" s="38" t="s">
        <v>44</v>
      </c>
      <c r="F20" s="47" t="s">
        <v>68</v>
      </c>
      <c r="G20" s="40">
        <f t="shared" si="0"/>
        <v>80</v>
      </c>
      <c r="H20" s="40">
        <v>20</v>
      </c>
      <c r="I20" s="104">
        <v>20</v>
      </c>
      <c r="J20" s="41">
        <f t="shared" si="3"/>
        <v>80</v>
      </c>
      <c r="K20" s="42" t="str">
        <f t="shared" si="4"/>
        <v>VYHOVUJE</v>
      </c>
      <c r="L20" s="131"/>
      <c r="M20" s="129"/>
      <c r="N20" s="129"/>
      <c r="O20" s="138"/>
      <c r="P20" s="131"/>
      <c r="Q20" s="135"/>
      <c r="R20" s="129"/>
      <c r="S20" s="43" t="s">
        <v>18</v>
      </c>
      <c r="T20" s="24"/>
    </row>
    <row r="21" spans="2:20" ht="27.95" customHeight="1">
      <c r="B21" s="35">
        <v>15</v>
      </c>
      <c r="C21" s="36" t="s">
        <v>69</v>
      </c>
      <c r="D21" s="37">
        <v>10</v>
      </c>
      <c r="E21" s="38" t="s">
        <v>44</v>
      </c>
      <c r="F21" s="39" t="s">
        <v>70</v>
      </c>
      <c r="G21" s="40">
        <f t="shared" si="0"/>
        <v>240</v>
      </c>
      <c r="H21" s="40">
        <v>24</v>
      </c>
      <c r="I21" s="104">
        <v>18</v>
      </c>
      <c r="J21" s="41">
        <f t="shared" si="3"/>
        <v>180</v>
      </c>
      <c r="K21" s="42" t="str">
        <f t="shared" si="4"/>
        <v>VYHOVUJE</v>
      </c>
      <c r="L21" s="131"/>
      <c r="M21" s="129"/>
      <c r="N21" s="129"/>
      <c r="O21" s="138"/>
      <c r="P21" s="131"/>
      <c r="Q21" s="135"/>
      <c r="R21" s="129"/>
      <c r="S21" s="43" t="s">
        <v>17</v>
      </c>
      <c r="T21" s="24"/>
    </row>
    <row r="22" spans="2:20" ht="27.95" customHeight="1" thickBot="1">
      <c r="B22" s="48">
        <v>16</v>
      </c>
      <c r="C22" s="49" t="s">
        <v>71</v>
      </c>
      <c r="D22" s="50">
        <v>4</v>
      </c>
      <c r="E22" s="51" t="s">
        <v>44</v>
      </c>
      <c r="F22" s="52" t="s">
        <v>72</v>
      </c>
      <c r="G22" s="53">
        <f t="shared" si="0"/>
        <v>36</v>
      </c>
      <c r="H22" s="53">
        <v>9</v>
      </c>
      <c r="I22" s="105">
        <v>7</v>
      </c>
      <c r="J22" s="54">
        <f t="shared" si="3"/>
        <v>28</v>
      </c>
      <c r="K22" s="55" t="str">
        <f t="shared" si="4"/>
        <v>VYHOVUJE</v>
      </c>
      <c r="L22" s="131"/>
      <c r="M22" s="129"/>
      <c r="N22" s="129"/>
      <c r="O22" s="138"/>
      <c r="P22" s="131"/>
      <c r="Q22" s="135"/>
      <c r="R22" s="129"/>
      <c r="S22" s="56" t="s">
        <v>18</v>
      </c>
      <c r="T22" s="24"/>
    </row>
    <row r="23" spans="2:20" ht="33.95" customHeight="1">
      <c r="B23" s="57">
        <v>17</v>
      </c>
      <c r="C23" s="58" t="s">
        <v>73</v>
      </c>
      <c r="D23" s="59">
        <v>1</v>
      </c>
      <c r="E23" s="60" t="s">
        <v>74</v>
      </c>
      <c r="F23" s="61" t="s">
        <v>75</v>
      </c>
      <c r="G23" s="62">
        <f t="shared" si="0"/>
        <v>22</v>
      </c>
      <c r="H23" s="62">
        <v>22</v>
      </c>
      <c r="I23" s="106">
        <v>22</v>
      </c>
      <c r="J23" s="63">
        <f t="shared" si="3"/>
        <v>22</v>
      </c>
      <c r="K23" s="64" t="str">
        <f t="shared" si="4"/>
        <v>VYHOVUJE</v>
      </c>
      <c r="L23" s="137" t="s">
        <v>134</v>
      </c>
      <c r="M23" s="132"/>
      <c r="N23" s="132"/>
      <c r="O23" s="137" t="s">
        <v>137</v>
      </c>
      <c r="P23" s="137" t="s">
        <v>138</v>
      </c>
      <c r="Q23" s="134">
        <v>14</v>
      </c>
      <c r="R23" s="132"/>
      <c r="S23" s="65" t="s">
        <v>14</v>
      </c>
      <c r="T23" s="24"/>
    </row>
    <row r="24" spans="2:20" ht="33.95" customHeight="1">
      <c r="B24" s="35">
        <v>18</v>
      </c>
      <c r="C24" s="36" t="s">
        <v>76</v>
      </c>
      <c r="D24" s="37">
        <v>1</v>
      </c>
      <c r="E24" s="38" t="s">
        <v>41</v>
      </c>
      <c r="F24" s="39" t="s">
        <v>77</v>
      </c>
      <c r="G24" s="40">
        <f t="shared" si="0"/>
        <v>22</v>
      </c>
      <c r="H24" s="40">
        <v>22</v>
      </c>
      <c r="I24" s="104">
        <v>22</v>
      </c>
      <c r="J24" s="41">
        <f t="shared" si="3"/>
        <v>22</v>
      </c>
      <c r="K24" s="42" t="str">
        <f t="shared" si="4"/>
        <v>VYHOVUJE</v>
      </c>
      <c r="L24" s="140"/>
      <c r="M24" s="129"/>
      <c r="N24" s="129"/>
      <c r="O24" s="138"/>
      <c r="P24" s="138"/>
      <c r="Q24" s="135"/>
      <c r="R24" s="129"/>
      <c r="S24" s="43" t="s">
        <v>13</v>
      </c>
      <c r="T24" s="24"/>
    </row>
    <row r="25" spans="2:20" ht="49.7" customHeight="1">
      <c r="B25" s="35">
        <v>19</v>
      </c>
      <c r="C25" s="36" t="s">
        <v>78</v>
      </c>
      <c r="D25" s="37">
        <v>5</v>
      </c>
      <c r="E25" s="38" t="s">
        <v>44</v>
      </c>
      <c r="F25" s="45" t="s">
        <v>79</v>
      </c>
      <c r="G25" s="40">
        <f t="shared" si="0"/>
        <v>450</v>
      </c>
      <c r="H25" s="40">
        <v>90</v>
      </c>
      <c r="I25" s="104">
        <v>82</v>
      </c>
      <c r="J25" s="41">
        <f t="shared" si="3"/>
        <v>410</v>
      </c>
      <c r="K25" s="42" t="str">
        <f t="shared" si="4"/>
        <v>VYHOVUJE</v>
      </c>
      <c r="L25" s="140"/>
      <c r="M25" s="129"/>
      <c r="N25" s="129"/>
      <c r="O25" s="138"/>
      <c r="P25" s="138"/>
      <c r="Q25" s="135"/>
      <c r="R25" s="129"/>
      <c r="S25" s="43" t="s">
        <v>20</v>
      </c>
      <c r="T25" s="24"/>
    </row>
    <row r="26" spans="2:20" ht="33" customHeight="1">
      <c r="B26" s="35">
        <v>20</v>
      </c>
      <c r="C26" s="36" t="s">
        <v>46</v>
      </c>
      <c r="D26" s="37">
        <v>2</v>
      </c>
      <c r="E26" s="38" t="s">
        <v>44</v>
      </c>
      <c r="F26" s="47" t="s">
        <v>47</v>
      </c>
      <c r="G26" s="40">
        <f t="shared" si="0"/>
        <v>60</v>
      </c>
      <c r="H26" s="40">
        <v>30</v>
      </c>
      <c r="I26" s="104">
        <v>22</v>
      </c>
      <c r="J26" s="41">
        <f t="shared" si="3"/>
        <v>44</v>
      </c>
      <c r="K26" s="42" t="str">
        <f t="shared" si="4"/>
        <v>VYHOVUJE</v>
      </c>
      <c r="L26" s="140"/>
      <c r="M26" s="129"/>
      <c r="N26" s="129"/>
      <c r="O26" s="138"/>
      <c r="P26" s="138"/>
      <c r="Q26" s="135"/>
      <c r="R26" s="129"/>
      <c r="S26" s="43" t="s">
        <v>20</v>
      </c>
      <c r="T26" s="24"/>
    </row>
    <row r="27" spans="2:20" ht="27.95" customHeight="1">
      <c r="B27" s="35">
        <v>21</v>
      </c>
      <c r="C27" s="36" t="s">
        <v>80</v>
      </c>
      <c r="D27" s="37">
        <v>2</v>
      </c>
      <c r="E27" s="38" t="s">
        <v>44</v>
      </c>
      <c r="F27" s="46" t="s">
        <v>81</v>
      </c>
      <c r="G27" s="40">
        <f t="shared" si="0"/>
        <v>300</v>
      </c>
      <c r="H27" s="40">
        <v>150</v>
      </c>
      <c r="I27" s="104">
        <v>90</v>
      </c>
      <c r="J27" s="41">
        <f t="shared" si="3"/>
        <v>180</v>
      </c>
      <c r="K27" s="42" t="str">
        <f t="shared" si="4"/>
        <v>VYHOVUJE</v>
      </c>
      <c r="L27" s="140"/>
      <c r="M27" s="129"/>
      <c r="N27" s="129"/>
      <c r="O27" s="138"/>
      <c r="P27" s="138"/>
      <c r="Q27" s="135"/>
      <c r="R27" s="129"/>
      <c r="S27" s="43" t="s">
        <v>20</v>
      </c>
      <c r="T27" s="24"/>
    </row>
    <row r="28" spans="2:20" ht="27.95" customHeight="1">
      <c r="B28" s="35">
        <v>22</v>
      </c>
      <c r="C28" s="36" t="s">
        <v>80</v>
      </c>
      <c r="D28" s="37">
        <v>2</v>
      </c>
      <c r="E28" s="38" t="s">
        <v>44</v>
      </c>
      <c r="F28" s="46" t="s">
        <v>82</v>
      </c>
      <c r="G28" s="40">
        <f t="shared" si="0"/>
        <v>200</v>
      </c>
      <c r="H28" s="40">
        <v>100</v>
      </c>
      <c r="I28" s="104">
        <v>70</v>
      </c>
      <c r="J28" s="41">
        <f t="shared" si="3"/>
        <v>140</v>
      </c>
      <c r="K28" s="42" t="str">
        <f t="shared" si="4"/>
        <v>VYHOVUJE</v>
      </c>
      <c r="L28" s="140"/>
      <c r="M28" s="129"/>
      <c r="N28" s="129"/>
      <c r="O28" s="138"/>
      <c r="P28" s="138"/>
      <c r="Q28" s="135"/>
      <c r="R28" s="129"/>
      <c r="S28" s="43" t="s">
        <v>20</v>
      </c>
      <c r="T28" s="24"/>
    </row>
    <row r="29" spans="2:20" ht="39.6" customHeight="1">
      <c r="B29" s="35">
        <v>23</v>
      </c>
      <c r="C29" s="36" t="s">
        <v>48</v>
      </c>
      <c r="D29" s="37">
        <v>2</v>
      </c>
      <c r="E29" s="38" t="s">
        <v>44</v>
      </c>
      <c r="F29" s="46" t="s">
        <v>83</v>
      </c>
      <c r="G29" s="40">
        <f t="shared" si="0"/>
        <v>50</v>
      </c>
      <c r="H29" s="40">
        <v>25</v>
      </c>
      <c r="I29" s="104">
        <v>20</v>
      </c>
      <c r="J29" s="41">
        <f t="shared" si="3"/>
        <v>40</v>
      </c>
      <c r="K29" s="42" t="str">
        <f t="shared" si="4"/>
        <v>VYHOVUJE</v>
      </c>
      <c r="L29" s="140"/>
      <c r="M29" s="129"/>
      <c r="N29" s="129"/>
      <c r="O29" s="138"/>
      <c r="P29" s="138"/>
      <c r="Q29" s="135"/>
      <c r="R29" s="129"/>
      <c r="S29" s="43" t="s">
        <v>25</v>
      </c>
      <c r="T29" s="24"/>
    </row>
    <row r="30" spans="2:20" ht="39.6" customHeight="1">
      <c r="B30" s="35">
        <v>24</v>
      </c>
      <c r="C30" s="36" t="s">
        <v>84</v>
      </c>
      <c r="D30" s="37">
        <v>2</v>
      </c>
      <c r="E30" s="38" t="s">
        <v>44</v>
      </c>
      <c r="F30" s="46" t="s">
        <v>85</v>
      </c>
      <c r="G30" s="40">
        <f t="shared" si="0"/>
        <v>58</v>
      </c>
      <c r="H30" s="40">
        <v>29</v>
      </c>
      <c r="I30" s="104">
        <v>29</v>
      </c>
      <c r="J30" s="41">
        <f t="shared" si="3"/>
        <v>58</v>
      </c>
      <c r="K30" s="42" t="str">
        <f t="shared" si="4"/>
        <v>VYHOVUJE</v>
      </c>
      <c r="L30" s="140"/>
      <c r="M30" s="129"/>
      <c r="N30" s="129"/>
      <c r="O30" s="138"/>
      <c r="P30" s="138"/>
      <c r="Q30" s="135"/>
      <c r="R30" s="129"/>
      <c r="S30" s="43" t="s">
        <v>19</v>
      </c>
      <c r="T30" s="24"/>
    </row>
    <row r="31" spans="2:20" ht="38.45" customHeight="1">
      <c r="B31" s="35">
        <v>25</v>
      </c>
      <c r="C31" s="36" t="s">
        <v>86</v>
      </c>
      <c r="D31" s="37">
        <v>3</v>
      </c>
      <c r="E31" s="38" t="s">
        <v>44</v>
      </c>
      <c r="F31" s="39" t="s">
        <v>87</v>
      </c>
      <c r="G31" s="40">
        <f t="shared" si="0"/>
        <v>153</v>
      </c>
      <c r="H31" s="40">
        <v>51</v>
      </c>
      <c r="I31" s="104">
        <v>35</v>
      </c>
      <c r="J31" s="41">
        <f t="shared" si="3"/>
        <v>105</v>
      </c>
      <c r="K31" s="42" t="str">
        <f t="shared" si="4"/>
        <v>VYHOVUJE</v>
      </c>
      <c r="L31" s="140"/>
      <c r="M31" s="129"/>
      <c r="N31" s="129"/>
      <c r="O31" s="138"/>
      <c r="P31" s="138"/>
      <c r="Q31" s="135"/>
      <c r="R31" s="129"/>
      <c r="S31" s="43" t="s">
        <v>20</v>
      </c>
      <c r="T31" s="24"/>
    </row>
    <row r="32" spans="2:20" ht="56.45" customHeight="1">
      <c r="B32" s="35">
        <v>26</v>
      </c>
      <c r="C32" s="45" t="s">
        <v>88</v>
      </c>
      <c r="D32" s="37">
        <v>2</v>
      </c>
      <c r="E32" s="38" t="s">
        <v>44</v>
      </c>
      <c r="F32" s="46" t="s">
        <v>89</v>
      </c>
      <c r="G32" s="40">
        <f t="shared" si="0"/>
        <v>39</v>
      </c>
      <c r="H32" s="40">
        <v>19.5</v>
      </c>
      <c r="I32" s="104">
        <v>16</v>
      </c>
      <c r="J32" s="41">
        <f t="shared" si="3"/>
        <v>32</v>
      </c>
      <c r="K32" s="42" t="str">
        <f t="shared" si="4"/>
        <v>VYHOVUJE</v>
      </c>
      <c r="L32" s="140"/>
      <c r="M32" s="129"/>
      <c r="N32" s="129"/>
      <c r="O32" s="138"/>
      <c r="P32" s="138"/>
      <c r="Q32" s="135"/>
      <c r="R32" s="129"/>
      <c r="S32" s="43" t="s">
        <v>19</v>
      </c>
      <c r="T32" s="24"/>
    </row>
    <row r="33" spans="2:20" ht="34.7" customHeight="1">
      <c r="B33" s="35">
        <v>27</v>
      </c>
      <c r="C33" s="36" t="s">
        <v>90</v>
      </c>
      <c r="D33" s="37">
        <v>2</v>
      </c>
      <c r="E33" s="38" t="s">
        <v>44</v>
      </c>
      <c r="F33" s="46" t="s">
        <v>91</v>
      </c>
      <c r="G33" s="40">
        <f t="shared" si="0"/>
        <v>60</v>
      </c>
      <c r="H33" s="40">
        <v>30</v>
      </c>
      <c r="I33" s="104">
        <v>30</v>
      </c>
      <c r="J33" s="41">
        <f t="shared" si="3"/>
        <v>60</v>
      </c>
      <c r="K33" s="42" t="str">
        <f t="shared" si="4"/>
        <v>VYHOVUJE</v>
      </c>
      <c r="L33" s="140"/>
      <c r="M33" s="129"/>
      <c r="N33" s="129"/>
      <c r="O33" s="138"/>
      <c r="P33" s="138"/>
      <c r="Q33" s="135"/>
      <c r="R33" s="129"/>
      <c r="S33" s="43" t="s">
        <v>23</v>
      </c>
      <c r="T33" s="24"/>
    </row>
    <row r="34" spans="2:20" ht="24" customHeight="1">
      <c r="B34" s="35">
        <v>28</v>
      </c>
      <c r="C34" s="36" t="s">
        <v>92</v>
      </c>
      <c r="D34" s="37">
        <v>2</v>
      </c>
      <c r="E34" s="38" t="s">
        <v>44</v>
      </c>
      <c r="F34" s="46" t="s">
        <v>93</v>
      </c>
      <c r="G34" s="40">
        <f t="shared" si="0"/>
        <v>60</v>
      </c>
      <c r="H34" s="40">
        <v>30</v>
      </c>
      <c r="I34" s="104">
        <v>25</v>
      </c>
      <c r="J34" s="41">
        <f t="shared" si="3"/>
        <v>50</v>
      </c>
      <c r="K34" s="42" t="str">
        <f t="shared" si="4"/>
        <v>VYHOVUJE</v>
      </c>
      <c r="L34" s="140"/>
      <c r="M34" s="129"/>
      <c r="N34" s="129"/>
      <c r="O34" s="138"/>
      <c r="P34" s="138"/>
      <c r="Q34" s="135"/>
      <c r="R34" s="129"/>
      <c r="S34" s="43" t="s">
        <v>20</v>
      </c>
      <c r="T34" s="24"/>
    </row>
    <row r="35" spans="2:20" ht="38.45" customHeight="1">
      <c r="B35" s="35">
        <v>29</v>
      </c>
      <c r="C35" s="36" t="s">
        <v>53</v>
      </c>
      <c r="D35" s="37">
        <v>2</v>
      </c>
      <c r="E35" s="38" t="s">
        <v>44</v>
      </c>
      <c r="F35" s="45" t="s">
        <v>143</v>
      </c>
      <c r="G35" s="40">
        <f t="shared" si="0"/>
        <v>160</v>
      </c>
      <c r="H35" s="40">
        <v>80</v>
      </c>
      <c r="I35" s="104">
        <v>70</v>
      </c>
      <c r="J35" s="41">
        <f t="shared" si="3"/>
        <v>140</v>
      </c>
      <c r="K35" s="42" t="str">
        <f t="shared" si="4"/>
        <v>VYHOVUJE</v>
      </c>
      <c r="L35" s="140"/>
      <c r="M35" s="129"/>
      <c r="N35" s="129"/>
      <c r="O35" s="138"/>
      <c r="P35" s="138"/>
      <c r="Q35" s="135"/>
      <c r="R35" s="129"/>
      <c r="S35" s="43" t="s">
        <v>20</v>
      </c>
      <c r="T35" s="24"/>
    </row>
    <row r="36" spans="2:20" ht="27.95" customHeight="1">
      <c r="B36" s="35">
        <v>30</v>
      </c>
      <c r="C36" s="36" t="s">
        <v>56</v>
      </c>
      <c r="D36" s="37">
        <v>4</v>
      </c>
      <c r="E36" s="38" t="s">
        <v>44</v>
      </c>
      <c r="F36" s="46" t="s">
        <v>57</v>
      </c>
      <c r="G36" s="40">
        <f t="shared" si="0"/>
        <v>80</v>
      </c>
      <c r="H36" s="40">
        <v>20</v>
      </c>
      <c r="I36" s="104">
        <v>19</v>
      </c>
      <c r="J36" s="41">
        <f t="shared" si="3"/>
        <v>76</v>
      </c>
      <c r="K36" s="42" t="str">
        <f t="shared" si="4"/>
        <v>VYHOVUJE</v>
      </c>
      <c r="L36" s="140"/>
      <c r="M36" s="129"/>
      <c r="N36" s="129"/>
      <c r="O36" s="138"/>
      <c r="P36" s="138"/>
      <c r="Q36" s="135"/>
      <c r="R36" s="129"/>
      <c r="S36" s="43" t="s">
        <v>20</v>
      </c>
      <c r="T36" s="24"/>
    </row>
    <row r="37" spans="2:20" ht="38.45" customHeight="1">
      <c r="B37" s="35">
        <v>31</v>
      </c>
      <c r="C37" s="36" t="s">
        <v>94</v>
      </c>
      <c r="D37" s="37">
        <v>1</v>
      </c>
      <c r="E37" s="38" t="s">
        <v>44</v>
      </c>
      <c r="F37" s="45" t="s">
        <v>144</v>
      </c>
      <c r="G37" s="40">
        <f t="shared" si="0"/>
        <v>78</v>
      </c>
      <c r="H37" s="40">
        <v>78</v>
      </c>
      <c r="I37" s="104">
        <v>60</v>
      </c>
      <c r="J37" s="41">
        <f aca="true" t="shared" si="5" ref="J37:J55">D37*I37</f>
        <v>60</v>
      </c>
      <c r="K37" s="42" t="str">
        <f aca="true" t="shared" si="6" ref="K37:K55">IF(ISNUMBER(I37),IF(I37&gt;H37,"NEVYHOVUJE","VYHOVUJE")," ")</f>
        <v>VYHOVUJE</v>
      </c>
      <c r="L37" s="140"/>
      <c r="M37" s="129"/>
      <c r="N37" s="129"/>
      <c r="O37" s="138"/>
      <c r="P37" s="138"/>
      <c r="Q37" s="135"/>
      <c r="R37" s="129"/>
      <c r="S37" s="43" t="s">
        <v>20</v>
      </c>
      <c r="T37" s="24"/>
    </row>
    <row r="38" spans="2:20" ht="34.35" customHeight="1">
      <c r="B38" s="48">
        <v>32</v>
      </c>
      <c r="C38" s="49" t="s">
        <v>95</v>
      </c>
      <c r="D38" s="50">
        <v>3</v>
      </c>
      <c r="E38" s="51" t="s">
        <v>44</v>
      </c>
      <c r="F38" s="66" t="s">
        <v>96</v>
      </c>
      <c r="G38" s="40">
        <f t="shared" si="0"/>
        <v>1872</v>
      </c>
      <c r="H38" s="53">
        <v>624</v>
      </c>
      <c r="I38" s="105">
        <v>600</v>
      </c>
      <c r="J38" s="41">
        <f t="shared" si="5"/>
        <v>1800</v>
      </c>
      <c r="K38" s="42" t="str">
        <f t="shared" si="6"/>
        <v>VYHOVUJE</v>
      </c>
      <c r="L38" s="140"/>
      <c r="M38" s="129"/>
      <c r="N38" s="129"/>
      <c r="O38" s="138"/>
      <c r="P38" s="138"/>
      <c r="Q38" s="135"/>
      <c r="R38" s="129"/>
      <c r="S38" s="56" t="s">
        <v>20</v>
      </c>
      <c r="T38" s="24"/>
    </row>
    <row r="39" spans="2:20" ht="22.7" customHeight="1">
      <c r="B39" s="48">
        <v>33</v>
      </c>
      <c r="C39" s="49" t="s">
        <v>97</v>
      </c>
      <c r="D39" s="50">
        <v>1</v>
      </c>
      <c r="E39" s="51" t="s">
        <v>44</v>
      </c>
      <c r="F39" s="66" t="s">
        <v>98</v>
      </c>
      <c r="G39" s="40">
        <f t="shared" si="0"/>
        <v>21</v>
      </c>
      <c r="H39" s="53">
        <v>21</v>
      </c>
      <c r="I39" s="105">
        <v>21</v>
      </c>
      <c r="J39" s="41">
        <f t="shared" si="5"/>
        <v>21</v>
      </c>
      <c r="K39" s="42" t="str">
        <f t="shared" si="6"/>
        <v>VYHOVUJE</v>
      </c>
      <c r="L39" s="140"/>
      <c r="M39" s="129"/>
      <c r="N39" s="129"/>
      <c r="O39" s="138"/>
      <c r="P39" s="138"/>
      <c r="Q39" s="135"/>
      <c r="R39" s="129"/>
      <c r="S39" s="56" t="s">
        <v>20</v>
      </c>
      <c r="T39" s="24"/>
    </row>
    <row r="40" spans="2:20" ht="22.7" customHeight="1">
      <c r="B40" s="48">
        <v>34</v>
      </c>
      <c r="C40" s="49" t="s">
        <v>62</v>
      </c>
      <c r="D40" s="50">
        <v>1</v>
      </c>
      <c r="E40" s="51" t="s">
        <v>44</v>
      </c>
      <c r="F40" s="66" t="s">
        <v>63</v>
      </c>
      <c r="G40" s="40">
        <f t="shared" si="0"/>
        <v>39</v>
      </c>
      <c r="H40" s="53">
        <v>39</v>
      </c>
      <c r="I40" s="105">
        <v>30</v>
      </c>
      <c r="J40" s="41">
        <f t="shared" si="5"/>
        <v>30</v>
      </c>
      <c r="K40" s="42" t="str">
        <f t="shared" si="6"/>
        <v>VYHOVUJE</v>
      </c>
      <c r="L40" s="140"/>
      <c r="M40" s="129"/>
      <c r="N40" s="129"/>
      <c r="O40" s="138"/>
      <c r="P40" s="138"/>
      <c r="Q40" s="135"/>
      <c r="R40" s="129"/>
      <c r="S40" s="56" t="s">
        <v>20</v>
      </c>
      <c r="T40" s="24"/>
    </row>
    <row r="41" spans="2:20" ht="33" customHeight="1">
      <c r="B41" s="48">
        <v>35</v>
      </c>
      <c r="C41" s="49" t="s">
        <v>99</v>
      </c>
      <c r="D41" s="50">
        <v>1</v>
      </c>
      <c r="E41" s="51" t="s">
        <v>44</v>
      </c>
      <c r="F41" s="66" t="s">
        <v>100</v>
      </c>
      <c r="G41" s="40">
        <f t="shared" si="0"/>
        <v>96</v>
      </c>
      <c r="H41" s="53">
        <v>96</v>
      </c>
      <c r="I41" s="105">
        <v>50</v>
      </c>
      <c r="J41" s="41">
        <f t="shared" si="5"/>
        <v>50</v>
      </c>
      <c r="K41" s="42" t="str">
        <f t="shared" si="6"/>
        <v>VYHOVUJE</v>
      </c>
      <c r="L41" s="140"/>
      <c r="M41" s="129"/>
      <c r="N41" s="129"/>
      <c r="O41" s="138"/>
      <c r="P41" s="138"/>
      <c r="Q41" s="135"/>
      <c r="R41" s="129"/>
      <c r="S41" s="56" t="s">
        <v>20</v>
      </c>
      <c r="T41" s="24"/>
    </row>
    <row r="42" spans="2:20" ht="27.95" customHeight="1">
      <c r="B42" s="48">
        <v>36</v>
      </c>
      <c r="C42" s="49" t="s">
        <v>101</v>
      </c>
      <c r="D42" s="50">
        <v>2</v>
      </c>
      <c r="E42" s="51" t="s">
        <v>102</v>
      </c>
      <c r="F42" s="66" t="s">
        <v>103</v>
      </c>
      <c r="G42" s="40">
        <f t="shared" si="0"/>
        <v>220</v>
      </c>
      <c r="H42" s="53">
        <v>110</v>
      </c>
      <c r="I42" s="105">
        <v>80</v>
      </c>
      <c r="J42" s="41">
        <f t="shared" si="5"/>
        <v>160</v>
      </c>
      <c r="K42" s="42" t="str">
        <f t="shared" si="6"/>
        <v>VYHOVUJE</v>
      </c>
      <c r="L42" s="140"/>
      <c r="M42" s="129"/>
      <c r="N42" s="129"/>
      <c r="O42" s="138"/>
      <c r="P42" s="138"/>
      <c r="Q42" s="135"/>
      <c r="R42" s="129"/>
      <c r="S42" s="56" t="s">
        <v>10</v>
      </c>
      <c r="T42" s="24"/>
    </row>
    <row r="43" spans="2:20" ht="27.95" customHeight="1">
      <c r="B43" s="48">
        <v>37</v>
      </c>
      <c r="C43" s="49" t="s">
        <v>104</v>
      </c>
      <c r="D43" s="50">
        <v>3</v>
      </c>
      <c r="E43" s="51" t="s">
        <v>102</v>
      </c>
      <c r="F43" s="66" t="s">
        <v>105</v>
      </c>
      <c r="G43" s="40">
        <f t="shared" si="0"/>
        <v>330</v>
      </c>
      <c r="H43" s="53">
        <v>110</v>
      </c>
      <c r="I43" s="105">
        <v>80</v>
      </c>
      <c r="J43" s="41">
        <f t="shared" si="5"/>
        <v>240</v>
      </c>
      <c r="K43" s="42" t="str">
        <f t="shared" si="6"/>
        <v>VYHOVUJE</v>
      </c>
      <c r="L43" s="140"/>
      <c r="M43" s="129"/>
      <c r="N43" s="129"/>
      <c r="O43" s="138"/>
      <c r="P43" s="138"/>
      <c r="Q43" s="135"/>
      <c r="R43" s="129"/>
      <c r="S43" s="56" t="s">
        <v>10</v>
      </c>
      <c r="T43" s="24"/>
    </row>
    <row r="44" spans="2:20" ht="27.95" customHeight="1">
      <c r="B44" s="48">
        <v>38</v>
      </c>
      <c r="C44" s="49" t="s">
        <v>106</v>
      </c>
      <c r="D44" s="50">
        <v>10</v>
      </c>
      <c r="E44" s="51" t="s">
        <v>107</v>
      </c>
      <c r="F44" s="66" t="s">
        <v>108</v>
      </c>
      <c r="G44" s="40">
        <f t="shared" si="0"/>
        <v>270</v>
      </c>
      <c r="H44" s="53">
        <v>27</v>
      </c>
      <c r="I44" s="105">
        <v>25</v>
      </c>
      <c r="J44" s="41">
        <f t="shared" si="5"/>
        <v>250</v>
      </c>
      <c r="K44" s="42" t="str">
        <f t="shared" si="6"/>
        <v>VYHOVUJE</v>
      </c>
      <c r="L44" s="140"/>
      <c r="M44" s="129"/>
      <c r="N44" s="129"/>
      <c r="O44" s="138"/>
      <c r="P44" s="138"/>
      <c r="Q44" s="135"/>
      <c r="R44" s="129"/>
      <c r="S44" s="56" t="s">
        <v>11</v>
      </c>
      <c r="T44" s="24"/>
    </row>
    <row r="45" spans="2:20" ht="40.35" customHeight="1">
      <c r="B45" s="48">
        <v>39</v>
      </c>
      <c r="C45" s="49" t="s">
        <v>109</v>
      </c>
      <c r="D45" s="50">
        <v>10</v>
      </c>
      <c r="E45" s="51" t="s">
        <v>107</v>
      </c>
      <c r="F45" s="66" t="s">
        <v>110</v>
      </c>
      <c r="G45" s="40">
        <f t="shared" si="0"/>
        <v>270</v>
      </c>
      <c r="H45" s="53">
        <v>27</v>
      </c>
      <c r="I45" s="105">
        <v>27</v>
      </c>
      <c r="J45" s="41">
        <f t="shared" si="5"/>
        <v>270</v>
      </c>
      <c r="K45" s="42" t="str">
        <f t="shared" si="6"/>
        <v>VYHOVUJE</v>
      </c>
      <c r="L45" s="140"/>
      <c r="M45" s="129"/>
      <c r="N45" s="129"/>
      <c r="O45" s="138"/>
      <c r="P45" s="138"/>
      <c r="Q45" s="135"/>
      <c r="R45" s="129"/>
      <c r="S45" s="56" t="s">
        <v>11</v>
      </c>
      <c r="T45" s="24"/>
    </row>
    <row r="46" spans="2:20" ht="27.95" customHeight="1">
      <c r="B46" s="48">
        <v>40</v>
      </c>
      <c r="C46" s="49" t="s">
        <v>111</v>
      </c>
      <c r="D46" s="50">
        <v>6</v>
      </c>
      <c r="E46" s="51" t="s">
        <v>107</v>
      </c>
      <c r="F46" s="66" t="s">
        <v>112</v>
      </c>
      <c r="G46" s="40">
        <f t="shared" si="0"/>
        <v>555</v>
      </c>
      <c r="H46" s="53">
        <v>92.5</v>
      </c>
      <c r="I46" s="105">
        <v>92</v>
      </c>
      <c r="J46" s="41">
        <f t="shared" si="5"/>
        <v>552</v>
      </c>
      <c r="K46" s="42" t="str">
        <f t="shared" si="6"/>
        <v>VYHOVUJE</v>
      </c>
      <c r="L46" s="140"/>
      <c r="M46" s="129"/>
      <c r="N46" s="129"/>
      <c r="O46" s="138"/>
      <c r="P46" s="138"/>
      <c r="Q46" s="135"/>
      <c r="R46" s="129"/>
      <c r="S46" s="56" t="s">
        <v>11</v>
      </c>
      <c r="T46" s="24"/>
    </row>
    <row r="47" spans="2:20" ht="27.95" customHeight="1">
      <c r="B47" s="48">
        <v>41</v>
      </c>
      <c r="C47" s="49" t="s">
        <v>113</v>
      </c>
      <c r="D47" s="50">
        <v>10</v>
      </c>
      <c r="E47" s="51" t="s">
        <v>102</v>
      </c>
      <c r="F47" s="66" t="s">
        <v>114</v>
      </c>
      <c r="G47" s="40">
        <f t="shared" si="0"/>
        <v>160</v>
      </c>
      <c r="H47" s="53">
        <v>16</v>
      </c>
      <c r="I47" s="105">
        <v>14</v>
      </c>
      <c r="J47" s="41">
        <f t="shared" si="5"/>
        <v>140</v>
      </c>
      <c r="K47" s="42" t="str">
        <f t="shared" si="6"/>
        <v>VYHOVUJE</v>
      </c>
      <c r="L47" s="140"/>
      <c r="M47" s="129"/>
      <c r="N47" s="129"/>
      <c r="O47" s="138"/>
      <c r="P47" s="138"/>
      <c r="Q47" s="135"/>
      <c r="R47" s="129"/>
      <c r="S47" s="56" t="s">
        <v>15</v>
      </c>
      <c r="T47" s="24"/>
    </row>
    <row r="48" spans="2:20" ht="34.35" customHeight="1">
      <c r="B48" s="48">
        <v>42</v>
      </c>
      <c r="C48" s="49" t="s">
        <v>115</v>
      </c>
      <c r="D48" s="50">
        <v>1</v>
      </c>
      <c r="E48" s="51" t="s">
        <v>116</v>
      </c>
      <c r="F48" s="67" t="s">
        <v>117</v>
      </c>
      <c r="G48" s="40">
        <f t="shared" si="0"/>
        <v>1176</v>
      </c>
      <c r="H48" s="53">
        <v>1176</v>
      </c>
      <c r="I48" s="105">
        <v>600</v>
      </c>
      <c r="J48" s="41">
        <f t="shared" si="5"/>
        <v>600</v>
      </c>
      <c r="K48" s="42" t="str">
        <f t="shared" si="6"/>
        <v>VYHOVUJE</v>
      </c>
      <c r="L48" s="140"/>
      <c r="M48" s="129"/>
      <c r="N48" s="129"/>
      <c r="O48" s="138"/>
      <c r="P48" s="138"/>
      <c r="Q48" s="135"/>
      <c r="R48" s="129"/>
      <c r="S48" s="56" t="s">
        <v>12</v>
      </c>
      <c r="T48" s="24"/>
    </row>
    <row r="49" spans="2:20" ht="27.95" customHeight="1">
      <c r="B49" s="48">
        <v>43</v>
      </c>
      <c r="C49" s="49" t="s">
        <v>118</v>
      </c>
      <c r="D49" s="50">
        <v>1</v>
      </c>
      <c r="E49" s="51" t="s">
        <v>44</v>
      </c>
      <c r="F49" s="66" t="s">
        <v>119</v>
      </c>
      <c r="G49" s="40">
        <f t="shared" si="0"/>
        <v>71</v>
      </c>
      <c r="H49" s="53">
        <v>71</v>
      </c>
      <c r="I49" s="105">
        <v>62</v>
      </c>
      <c r="J49" s="41">
        <f t="shared" si="5"/>
        <v>62</v>
      </c>
      <c r="K49" s="42" t="str">
        <f t="shared" si="6"/>
        <v>VYHOVUJE</v>
      </c>
      <c r="L49" s="140"/>
      <c r="M49" s="129"/>
      <c r="N49" s="129"/>
      <c r="O49" s="138"/>
      <c r="P49" s="138"/>
      <c r="Q49" s="135"/>
      <c r="R49" s="129"/>
      <c r="S49" s="56" t="s">
        <v>16</v>
      </c>
      <c r="T49" s="24"/>
    </row>
    <row r="50" spans="2:20" ht="27.95" customHeight="1">
      <c r="B50" s="48">
        <v>44</v>
      </c>
      <c r="C50" s="49" t="s">
        <v>120</v>
      </c>
      <c r="D50" s="50">
        <v>1</v>
      </c>
      <c r="E50" s="51" t="s">
        <v>44</v>
      </c>
      <c r="F50" s="66" t="s">
        <v>121</v>
      </c>
      <c r="G50" s="40">
        <f t="shared" si="0"/>
        <v>60</v>
      </c>
      <c r="H50" s="53">
        <v>60</v>
      </c>
      <c r="I50" s="105">
        <v>55</v>
      </c>
      <c r="J50" s="41">
        <f t="shared" si="5"/>
        <v>55</v>
      </c>
      <c r="K50" s="42" t="str">
        <f t="shared" si="6"/>
        <v>VYHOVUJE</v>
      </c>
      <c r="L50" s="140"/>
      <c r="M50" s="129"/>
      <c r="N50" s="129"/>
      <c r="O50" s="138"/>
      <c r="P50" s="138"/>
      <c r="Q50" s="135"/>
      <c r="R50" s="129"/>
      <c r="S50" s="56" t="s">
        <v>20</v>
      </c>
      <c r="T50" s="24"/>
    </row>
    <row r="51" spans="2:20" ht="27.95" customHeight="1">
      <c r="B51" s="48">
        <v>45</v>
      </c>
      <c r="C51" s="49" t="s">
        <v>67</v>
      </c>
      <c r="D51" s="50">
        <v>10</v>
      </c>
      <c r="E51" s="51" t="s">
        <v>44</v>
      </c>
      <c r="F51" s="66" t="s">
        <v>122</v>
      </c>
      <c r="G51" s="40">
        <f t="shared" si="0"/>
        <v>180</v>
      </c>
      <c r="H51" s="53">
        <v>18</v>
      </c>
      <c r="I51" s="105">
        <v>16</v>
      </c>
      <c r="J51" s="41">
        <f t="shared" si="5"/>
        <v>160</v>
      </c>
      <c r="K51" s="42" t="str">
        <f t="shared" si="6"/>
        <v>VYHOVUJE</v>
      </c>
      <c r="L51" s="140"/>
      <c r="M51" s="129"/>
      <c r="N51" s="129"/>
      <c r="O51" s="138"/>
      <c r="P51" s="138"/>
      <c r="Q51" s="135"/>
      <c r="R51" s="129"/>
      <c r="S51" s="56" t="s">
        <v>18</v>
      </c>
      <c r="T51" s="24"/>
    </row>
    <row r="52" spans="2:20" ht="27.95" customHeight="1">
      <c r="B52" s="48">
        <v>46</v>
      </c>
      <c r="C52" s="49" t="s">
        <v>69</v>
      </c>
      <c r="D52" s="50">
        <v>2</v>
      </c>
      <c r="E52" s="51" t="s">
        <v>44</v>
      </c>
      <c r="F52" s="66" t="s">
        <v>70</v>
      </c>
      <c r="G52" s="40">
        <f t="shared" si="0"/>
        <v>48</v>
      </c>
      <c r="H52" s="53">
        <v>24</v>
      </c>
      <c r="I52" s="105">
        <v>17</v>
      </c>
      <c r="J52" s="41">
        <f t="shared" si="5"/>
        <v>34</v>
      </c>
      <c r="K52" s="42" t="str">
        <f t="shared" si="6"/>
        <v>VYHOVUJE</v>
      </c>
      <c r="L52" s="140"/>
      <c r="M52" s="129"/>
      <c r="N52" s="129"/>
      <c r="O52" s="138"/>
      <c r="P52" s="138"/>
      <c r="Q52" s="135"/>
      <c r="R52" s="129"/>
      <c r="S52" s="56" t="s">
        <v>17</v>
      </c>
      <c r="T52" s="24"/>
    </row>
    <row r="53" spans="2:20" ht="27.95" customHeight="1">
      <c r="B53" s="48">
        <v>47</v>
      </c>
      <c r="C53" s="49" t="s">
        <v>123</v>
      </c>
      <c r="D53" s="50">
        <v>4</v>
      </c>
      <c r="E53" s="51" t="s">
        <v>102</v>
      </c>
      <c r="F53" s="66" t="s">
        <v>124</v>
      </c>
      <c r="G53" s="40">
        <f t="shared" si="0"/>
        <v>48</v>
      </c>
      <c r="H53" s="53">
        <v>12</v>
      </c>
      <c r="I53" s="105">
        <v>12</v>
      </c>
      <c r="J53" s="41">
        <f t="shared" si="5"/>
        <v>48</v>
      </c>
      <c r="K53" s="42" t="str">
        <f t="shared" si="6"/>
        <v>VYHOVUJE</v>
      </c>
      <c r="L53" s="140"/>
      <c r="M53" s="129"/>
      <c r="N53" s="129"/>
      <c r="O53" s="138"/>
      <c r="P53" s="138"/>
      <c r="Q53" s="135"/>
      <c r="R53" s="129"/>
      <c r="S53" s="56" t="s">
        <v>20</v>
      </c>
      <c r="T53" s="24"/>
    </row>
    <row r="54" spans="2:20" ht="27.95" customHeight="1">
      <c r="B54" s="48">
        <v>48</v>
      </c>
      <c r="C54" s="49" t="s">
        <v>125</v>
      </c>
      <c r="D54" s="50">
        <v>1</v>
      </c>
      <c r="E54" s="51" t="s">
        <v>44</v>
      </c>
      <c r="F54" s="66" t="s">
        <v>126</v>
      </c>
      <c r="G54" s="40">
        <f t="shared" si="0"/>
        <v>11</v>
      </c>
      <c r="H54" s="53">
        <v>11</v>
      </c>
      <c r="I54" s="105">
        <v>11</v>
      </c>
      <c r="J54" s="41">
        <f t="shared" si="5"/>
        <v>11</v>
      </c>
      <c r="K54" s="42" t="str">
        <f t="shared" si="6"/>
        <v>VYHOVUJE</v>
      </c>
      <c r="L54" s="140"/>
      <c r="M54" s="129"/>
      <c r="N54" s="129"/>
      <c r="O54" s="138"/>
      <c r="P54" s="138"/>
      <c r="Q54" s="135"/>
      <c r="R54" s="129"/>
      <c r="S54" s="56" t="s">
        <v>20</v>
      </c>
      <c r="T54" s="24"/>
    </row>
    <row r="55" spans="2:20" ht="27.95" customHeight="1" thickBot="1">
      <c r="B55" s="68">
        <v>49</v>
      </c>
      <c r="C55" s="69" t="s">
        <v>127</v>
      </c>
      <c r="D55" s="70">
        <v>1</v>
      </c>
      <c r="E55" s="71" t="s">
        <v>44</v>
      </c>
      <c r="F55" s="72" t="s">
        <v>128</v>
      </c>
      <c r="G55" s="73">
        <f t="shared" si="0"/>
        <v>53</v>
      </c>
      <c r="H55" s="73">
        <v>53</v>
      </c>
      <c r="I55" s="107">
        <v>48</v>
      </c>
      <c r="J55" s="74">
        <f t="shared" si="5"/>
        <v>48</v>
      </c>
      <c r="K55" s="75" t="str">
        <f t="shared" si="6"/>
        <v>VYHOVUJE</v>
      </c>
      <c r="L55" s="141"/>
      <c r="M55" s="133"/>
      <c r="N55" s="133"/>
      <c r="O55" s="139"/>
      <c r="P55" s="139"/>
      <c r="Q55" s="136"/>
      <c r="R55" s="133"/>
      <c r="S55" s="76" t="s">
        <v>20</v>
      </c>
      <c r="T55" s="24"/>
    </row>
    <row r="56" spans="2:20" ht="37.7" customHeight="1">
      <c r="B56" s="77">
        <v>50</v>
      </c>
      <c r="C56" s="78" t="s">
        <v>48</v>
      </c>
      <c r="D56" s="79">
        <v>5</v>
      </c>
      <c r="E56" s="80" t="s">
        <v>44</v>
      </c>
      <c r="F56" s="81" t="s">
        <v>83</v>
      </c>
      <c r="G56" s="82">
        <f t="shared" si="0"/>
        <v>125</v>
      </c>
      <c r="H56" s="83">
        <v>25</v>
      </c>
      <c r="I56" s="108">
        <v>20</v>
      </c>
      <c r="J56" s="84">
        <f aca="true" t="shared" si="7" ref="J56:J58">D56*I56</f>
        <v>100</v>
      </c>
      <c r="K56" s="85" t="str">
        <f aca="true" t="shared" si="8" ref="K56:K58">IF(ISNUMBER(I56),IF(I56&gt;H56,"NEVYHOVUJE","VYHOVUJE")," ")</f>
        <v>VYHOVUJE</v>
      </c>
      <c r="L56" s="140" t="s">
        <v>134</v>
      </c>
      <c r="M56" s="129"/>
      <c r="N56" s="129"/>
      <c r="O56" s="140" t="s">
        <v>139</v>
      </c>
      <c r="P56" s="140" t="s">
        <v>140</v>
      </c>
      <c r="Q56" s="135">
        <v>14</v>
      </c>
      <c r="R56" s="129"/>
      <c r="S56" s="86" t="s">
        <v>25</v>
      </c>
      <c r="T56" s="24"/>
    </row>
    <row r="57" spans="2:20" ht="34.7" customHeight="1">
      <c r="B57" s="48">
        <v>51</v>
      </c>
      <c r="C57" s="49" t="s">
        <v>88</v>
      </c>
      <c r="D57" s="50">
        <v>5</v>
      </c>
      <c r="E57" s="51" t="s">
        <v>44</v>
      </c>
      <c r="F57" s="66" t="s">
        <v>129</v>
      </c>
      <c r="G57" s="40">
        <f t="shared" si="0"/>
        <v>105</v>
      </c>
      <c r="H57" s="53">
        <v>21</v>
      </c>
      <c r="I57" s="105">
        <v>18</v>
      </c>
      <c r="J57" s="41">
        <f t="shared" si="7"/>
        <v>90</v>
      </c>
      <c r="K57" s="42" t="str">
        <f t="shared" si="8"/>
        <v>VYHOVUJE</v>
      </c>
      <c r="L57" s="140"/>
      <c r="M57" s="129"/>
      <c r="N57" s="129"/>
      <c r="O57" s="138"/>
      <c r="P57" s="138"/>
      <c r="Q57" s="135"/>
      <c r="R57" s="129"/>
      <c r="S57" s="56" t="s">
        <v>19</v>
      </c>
      <c r="T57" s="24"/>
    </row>
    <row r="58" spans="2:20" ht="28.5" customHeight="1">
      <c r="B58" s="48">
        <v>52</v>
      </c>
      <c r="C58" s="49" t="s">
        <v>130</v>
      </c>
      <c r="D58" s="50">
        <v>5</v>
      </c>
      <c r="E58" s="51" t="s">
        <v>65</v>
      </c>
      <c r="F58" s="66" t="s">
        <v>131</v>
      </c>
      <c r="G58" s="40">
        <f t="shared" si="0"/>
        <v>90</v>
      </c>
      <c r="H58" s="53">
        <v>18</v>
      </c>
      <c r="I58" s="105">
        <v>18</v>
      </c>
      <c r="J58" s="41">
        <f t="shared" si="7"/>
        <v>90</v>
      </c>
      <c r="K58" s="42" t="str">
        <f t="shared" si="8"/>
        <v>VYHOVUJE</v>
      </c>
      <c r="L58" s="140"/>
      <c r="M58" s="129"/>
      <c r="N58" s="129"/>
      <c r="O58" s="138"/>
      <c r="P58" s="138"/>
      <c r="Q58" s="135"/>
      <c r="R58" s="129"/>
      <c r="S58" s="56" t="s">
        <v>10</v>
      </c>
      <c r="T58" s="24"/>
    </row>
    <row r="59" spans="2:20" ht="28.5" customHeight="1" thickBot="1">
      <c r="B59" s="87">
        <v>53</v>
      </c>
      <c r="C59" s="88" t="s">
        <v>132</v>
      </c>
      <c r="D59" s="89">
        <v>30</v>
      </c>
      <c r="E59" s="90" t="s">
        <v>44</v>
      </c>
      <c r="F59" s="91" t="s">
        <v>133</v>
      </c>
      <c r="G59" s="92">
        <f t="shared" si="0"/>
        <v>240</v>
      </c>
      <c r="H59" s="92">
        <v>8</v>
      </c>
      <c r="I59" s="109">
        <v>6</v>
      </c>
      <c r="J59" s="93">
        <f t="shared" si="3"/>
        <v>180</v>
      </c>
      <c r="K59" s="94" t="str">
        <f t="shared" si="4"/>
        <v>VYHOVUJE</v>
      </c>
      <c r="L59" s="145"/>
      <c r="M59" s="144"/>
      <c r="N59" s="144"/>
      <c r="O59" s="146"/>
      <c r="P59" s="146"/>
      <c r="Q59" s="143"/>
      <c r="R59" s="144"/>
      <c r="S59" s="95" t="s">
        <v>20</v>
      </c>
      <c r="T59" s="24"/>
    </row>
    <row r="60" spans="3:10" ht="13.5" customHeight="1" thickBot="1" thickTop="1">
      <c r="C60" s="1"/>
      <c r="D60" s="1"/>
      <c r="E60" s="1"/>
      <c r="F60" s="1"/>
      <c r="G60" s="1"/>
      <c r="J60" s="96"/>
    </row>
    <row r="61" spans="2:19" ht="60.75" customHeight="1" thickBot="1" thickTop="1">
      <c r="B61" s="116" t="s">
        <v>7</v>
      </c>
      <c r="C61" s="117"/>
      <c r="D61" s="117"/>
      <c r="E61" s="117"/>
      <c r="F61" s="117"/>
      <c r="G61" s="97"/>
      <c r="H61" s="98" t="s">
        <v>8</v>
      </c>
      <c r="I61" s="118" t="s">
        <v>9</v>
      </c>
      <c r="J61" s="119"/>
      <c r="K61" s="120"/>
      <c r="L61" s="16"/>
      <c r="M61" s="16"/>
      <c r="N61" s="16"/>
      <c r="O61" s="16"/>
      <c r="P61" s="16"/>
      <c r="Q61" s="16"/>
      <c r="R61" s="16"/>
      <c r="S61" s="99"/>
    </row>
    <row r="62" spans="2:11" ht="33" customHeight="1" thickBot="1" thickTop="1">
      <c r="B62" s="110" t="s">
        <v>36</v>
      </c>
      <c r="C62" s="110"/>
      <c r="D62" s="110"/>
      <c r="E62" s="110"/>
      <c r="F62" s="110"/>
      <c r="G62" s="100"/>
      <c r="H62" s="101">
        <f>SUM(G7:G59)</f>
        <v>10066</v>
      </c>
      <c r="I62" s="111">
        <f>SUM(J7:J59)</f>
        <v>8132.5</v>
      </c>
      <c r="J62" s="112"/>
      <c r="K62" s="113"/>
    </row>
    <row r="63" ht="14.25" customHeight="1" thickTop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</sheetData>
  <sheetProtection algorithmName="SHA-512" hashValue="sv6HtCD6spYZbVFmK4bxAWj5v4J1Y3xqsoGAiMut+2Ahxgf7LwS6EvwxzROA0pbBye3EcpwpGNeewdua3Fh5dg==" saltValue="53LLiwFtpIH4D7LzbQOaxw==" spinCount="100000" sheet="1" objects="1" scenarios="1"/>
  <mergeCells count="29">
    <mergeCell ref="Q56:Q59"/>
    <mergeCell ref="R56:R59"/>
    <mergeCell ref="L56:L59"/>
    <mergeCell ref="M56:M59"/>
    <mergeCell ref="N56:N59"/>
    <mergeCell ref="O56:O59"/>
    <mergeCell ref="P56:P59"/>
    <mergeCell ref="M7:M22"/>
    <mergeCell ref="L7:L22"/>
    <mergeCell ref="R23:R55"/>
    <mergeCell ref="Q23:Q55"/>
    <mergeCell ref="P23:P55"/>
    <mergeCell ref="O23:O55"/>
    <mergeCell ref="N23:N55"/>
    <mergeCell ref="M23:M55"/>
    <mergeCell ref="L23:L55"/>
    <mergeCell ref="R7:R22"/>
    <mergeCell ref="Q7:Q22"/>
    <mergeCell ref="P7:P22"/>
    <mergeCell ref="O7:O22"/>
    <mergeCell ref="N7:N22"/>
    <mergeCell ref="B62:F62"/>
    <mergeCell ref="I62:K62"/>
    <mergeCell ref="B1:D1"/>
    <mergeCell ref="B61:F61"/>
    <mergeCell ref="I61:K61"/>
    <mergeCell ref="B3:C4"/>
    <mergeCell ref="D3:E4"/>
    <mergeCell ref="F3:F4"/>
  </mergeCells>
  <conditionalFormatting sqref="B7:B59 D7:D59">
    <cfRule type="containsBlanks" priority="45" dxfId="9">
      <formula>LEN(TRIM(B7))=0</formula>
    </cfRule>
  </conditionalFormatting>
  <conditionalFormatting sqref="B7:B59">
    <cfRule type="cellIs" priority="39" dxfId="8" operator="greaterThanOrEqual">
      <formula>1</formula>
    </cfRule>
  </conditionalFormatting>
  <conditionalFormatting sqref="K7:K59">
    <cfRule type="cellIs" priority="36" dxfId="7" operator="equal">
      <formula>"VYHOVUJE"</formula>
    </cfRule>
  </conditionalFormatting>
  <conditionalFormatting sqref="K7:K59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:I59">
    <cfRule type="notContainsBlanks" priority="4" dxfId="0">
      <formula>LEN(TRIM(I7))&gt;0</formula>
    </cfRule>
  </conditionalFormatting>
  <conditionalFormatting sqref="I8:I59">
    <cfRule type="containsBlanks" priority="3" dxfId="2">
      <formula>LEN(TRIM(I8))=0</formula>
    </cfRule>
  </conditionalFormatting>
  <conditionalFormatting sqref="I8:I59">
    <cfRule type="notContainsBlanks" priority="2" dxfId="1">
      <formula>LEN(TRIM(I8))&gt;0</formula>
    </cfRule>
  </conditionalFormatting>
  <conditionalFormatting sqref="I8:I59">
    <cfRule type="notContainsBlanks" priority="1" dxfId="0">
      <formula>LEN(TRIM(I8))&gt;0</formula>
    </cfRule>
  </conditionalFormatting>
  <dataValidations count="2">
    <dataValidation type="list" showInputMessage="1" showErrorMessage="1" sqref="E7:E59">
      <formula1>"ks,balení,sada,litr,kg,pár,role,karton,"</formula1>
    </dataValidation>
    <dataValidation type="list" allowBlank="1" showInputMessage="1" showErrorMessage="1" sqref="S7:S59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2022-07-04T06:40:39Z</cp:lastPrinted>
  <dcterms:created xsi:type="dcterms:W3CDTF">2014-03-05T12:43:32Z</dcterms:created>
  <dcterms:modified xsi:type="dcterms:W3CDTF">2022-07-18T12:42:19Z</dcterms:modified>
  <cp:category/>
  <cp:version/>
  <cp:contentType/>
  <cp:contentStatus/>
  <cp:revision>1</cp:revision>
</cp:coreProperties>
</file>