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O\VT\074\1 výzva\"/>
    </mc:Choice>
  </mc:AlternateContent>
  <xr:revisionPtr revIDLastSave="0" documentId="13_ncr:1_{8DBDA382-113A-48BF-BD2C-D6963CA7498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</workbook>
</file>

<file path=xl/calcChain.xml><?xml version="1.0" encoding="utf-8"?>
<calcChain xmlns="http://schemas.openxmlformats.org/spreadsheetml/2006/main">
  <c r="S8" i="1" l="1"/>
  <c r="S9" i="1"/>
  <c r="T8" i="1"/>
  <c r="T9" i="1"/>
  <c r="P8" i="1"/>
  <c r="P9" i="1"/>
  <c r="T10" i="1"/>
  <c r="P10" i="1"/>
  <c r="S10" i="1" l="1"/>
  <c r="P7" i="1" l="1"/>
  <c r="Q13" i="1" l="1"/>
  <c r="T7" i="1"/>
  <c r="S7" i="1" l="1"/>
  <c r="R13" i="1" s="1"/>
</calcChain>
</file>

<file path=xl/sharedStrings.xml><?xml version="1.0" encoding="utf-8"?>
<sst xmlns="http://schemas.openxmlformats.org/spreadsheetml/2006/main" count="55" uniqueCount="49">
  <si>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</si>
  <si>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</si>
  <si>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</si>
  <si>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</si>
  <si>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</si>
  <si>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</si>
  <si>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</si>
  <si>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</si>
  <si>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</si>
  <si>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</si>
  <si>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</si>
  <si>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</si>
  <si>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>30230000-0 - Zařízení související s počítači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</si>
  <si>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</si>
  <si>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</si>
  <si>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</si>
  <si>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</si>
  <si>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</si>
  <si>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</si>
  <si>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</si>
  <si>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</si>
  <si>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</si>
  <si>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</si>
  <si>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</si>
  <si>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</si>
  <si>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</si>
  <si>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</si>
  <si>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</si>
  <si>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</si>
  <si>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</si>
  <si>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</si>
  <si>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</si>
  <si>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</si>
  <si>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 xml:space="preserve">Příloha č. 2 Kupní smlouvy - technická specifikace
Výpočetní technika (III.) 074 - 2022 </t>
  </si>
  <si>
    <t>Brýle pro VR</t>
  </si>
  <si>
    <t>Tablet pro vzdálené ovládání brýlí</t>
  </si>
  <si>
    <t>Projekční monitor pro sledování scény promítané ve VR brýlích</t>
  </si>
  <si>
    <t>Mobilní stativový stojan na monitor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</si>
  <si>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</si>
  <si>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</si>
  <si>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</si>
  <si>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PUM/2022/15_Virtuální svět</t>
  </si>
  <si>
    <t>Milan Mašek,
Tel.: 728 099 999</t>
  </si>
  <si>
    <t>Univerzitní 22, 
301 00 Plzeň,
Fakulta strojní - Katedra průmyslového inženýrství a managementu,
místnost UL 301</t>
  </si>
  <si>
    <t>Záruka na zboží min. 36 měsíců.</t>
  </si>
  <si>
    <t>Stativový stojan na monitor.
Nosnost min. 15 kg.
Bezpečnostní pojistka.
Naklápění 90°.
VESA 75×75 a 100×100.</t>
  </si>
  <si>
    <t xml:space="preserve">Samostatný headset.
2x 90Hz LCD display - rozlišení min. 1832x1920 pixelů na jedno oko.
2x ovladač.
Min. 3D zvuk.
Úložiště min. 256GB.
RAM min. 6GB.
Kompatibilita min.: Android, iOS.
Záruka min. 2 roky. </t>
  </si>
  <si>
    <r>
      <t xml:space="preserve">Display: 10,36", IPS, rozlišení min. 2000 × 1200.
CPU: min. 8 jader.
Paměť: min. 4GB RAM.
Kapacita úložiště: min. 128 GB.
Kapacita baterie: min. 5000 mAh.
Bezdrátové technologie min.: WiFi, Bluetooth, GPS.
Mobilní internet min.: 4G/LTE.
Rozhraní tabletu min.: USB-C.
</t>
    </r>
    <r>
      <rPr>
        <sz val="11"/>
        <color theme="1"/>
        <rFont val="Calibri"/>
        <family val="2"/>
        <charset val="238"/>
        <scheme val="minor"/>
      </rPr>
      <t>Záruka: min. 2 roky.</t>
    </r>
  </si>
  <si>
    <r>
      <t xml:space="preserve">Úhlopříčka 32", rozlišení min. 2560 × 1440.
Panel: VA, prohnutá obrazovka, min. 144Hz, matný.
Funkce min.: FreeSync, HDR, Flicker-free, Blue light reduction.
Vstupy min.: HDMI, DP.
VESA uchycení: 75x75.
Záruka min. 3 roky.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</si>
</sst>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2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3" fillId="6" borderId="18" xfId="0" applyFont="1" applyFill="1" applyBorder="1" applyAlignment="1">
      <alignment horizontal="left" vertical="center" wrapText="1" indent="1"/>
    </xf>
    <xf numFmtId="0" fontId="2" fillId="6" borderId="14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13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14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13" fillId="4" borderId="18" xfId="0" applyFont="1" applyFill="1" applyBorder="1" applyAlignment="1" applyProtection="1">
      <alignment horizontal="left" vertical="center" wrapText="1" inden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3" fillId="4" borderId="16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69" zoomScaleNormal="69" workbookViewId="0">
      <selection activeCell="F10" sqref="F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79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31.85546875" style="5" bestFit="1" customWidth="1"/>
    <col min="12" max="12" width="31.28515625" style="5" customWidth="1"/>
    <col min="13" max="13" width="26" style="5" customWidth="1"/>
    <col min="14" max="14" width="37.710937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93" t="s">
        <v>33</v>
      </c>
      <c r="C1" s="94"/>
      <c r="D1" s="94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0"/>
      <c r="E3" s="80"/>
      <c r="F3" s="8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0"/>
      <c r="E4" s="80"/>
      <c r="F4" s="80"/>
      <c r="G4" s="80"/>
      <c r="H4" s="8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5" t="s">
        <v>2</v>
      </c>
      <c r="H5" s="96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40</v>
      </c>
      <c r="L6" s="41" t="s">
        <v>19</v>
      </c>
      <c r="M6" s="42" t="s">
        <v>20</v>
      </c>
      <c r="N6" s="41" t="s">
        <v>21</v>
      </c>
      <c r="O6" s="39" t="s">
        <v>31</v>
      </c>
      <c r="P6" s="41" t="s">
        <v>22</v>
      </c>
      <c r="Q6" s="39" t="s">
        <v>5</v>
      </c>
      <c r="R6" s="43" t="s">
        <v>6</v>
      </c>
      <c r="S6" s="79" t="s">
        <v>7</v>
      </c>
      <c r="T6" s="79" t="s">
        <v>8</v>
      </c>
      <c r="U6" s="41" t="s">
        <v>23</v>
      </c>
      <c r="V6" s="41" t="s">
        <v>24</v>
      </c>
    </row>
    <row r="7" spans="1:22" ht="150.75" customHeight="1" thickTop="1" x14ac:dyDescent="0.25">
      <c r="A7" s="20"/>
      <c r="B7" s="48">
        <v>1</v>
      </c>
      <c r="C7" s="49" t="s">
        <v>34</v>
      </c>
      <c r="D7" s="50">
        <v>2</v>
      </c>
      <c r="E7" s="51" t="s">
        <v>26</v>
      </c>
      <c r="F7" s="77" t="s">
        <v>46</v>
      </c>
      <c r="G7" s="84"/>
      <c r="H7" s="52" t="s">
        <v>32</v>
      </c>
      <c r="I7" s="97" t="s">
        <v>38</v>
      </c>
      <c r="J7" s="100" t="s">
        <v>39</v>
      </c>
      <c r="K7" s="88" t="s">
        <v>41</v>
      </c>
      <c r="L7" s="106"/>
      <c r="M7" s="103" t="s">
        <v>42</v>
      </c>
      <c r="N7" s="103" t="s">
        <v>43</v>
      </c>
      <c r="O7" s="108">
        <v>21</v>
      </c>
      <c r="P7" s="53">
        <f>D7*Q7</f>
        <v>21000</v>
      </c>
      <c r="Q7" s="54">
        <v>10500</v>
      </c>
      <c r="R7" s="81"/>
      <c r="S7" s="55">
        <f>D7*R7</f>
        <v>0</v>
      </c>
      <c r="T7" s="56" t="str">
        <f t="shared" ref="T7" si="0">IF(ISNUMBER(R7), IF(R7&gt;Q7,"NEVYHOVUJE","VYHOVUJE")," ")</f>
        <v xml:space="preserve"> </v>
      </c>
      <c r="U7" s="88"/>
      <c r="V7" s="51" t="s">
        <v>12</v>
      </c>
    </row>
    <row r="8" spans="1:22" ht="179.25" customHeight="1" x14ac:dyDescent="0.25">
      <c r="A8" s="20"/>
      <c r="B8" s="57">
        <v>2</v>
      </c>
      <c r="C8" s="58" t="s">
        <v>35</v>
      </c>
      <c r="D8" s="59">
        <v>1</v>
      </c>
      <c r="E8" s="60" t="s">
        <v>26</v>
      </c>
      <c r="F8" s="78" t="s">
        <v>47</v>
      </c>
      <c r="G8" s="85"/>
      <c r="H8" s="120" t="s">
        <v>32</v>
      </c>
      <c r="I8" s="98"/>
      <c r="J8" s="101"/>
      <c r="K8" s="89"/>
      <c r="L8" s="107"/>
      <c r="M8" s="104"/>
      <c r="N8" s="104"/>
      <c r="O8" s="109"/>
      <c r="P8" s="62">
        <f>D8*Q8</f>
        <v>3500</v>
      </c>
      <c r="Q8" s="63">
        <v>3500</v>
      </c>
      <c r="R8" s="82"/>
      <c r="S8" s="64">
        <f>D8*R8</f>
        <v>0</v>
      </c>
      <c r="T8" s="65" t="str">
        <f t="shared" ref="T8:T9" si="1">IF(ISNUMBER(R8), IF(R8&gt;Q8,"NEVYHOVUJE","VYHOVUJE")," ")</f>
        <v xml:space="preserve"> </v>
      </c>
      <c r="U8" s="89"/>
      <c r="V8" s="60" t="s">
        <v>11</v>
      </c>
    </row>
    <row r="9" spans="1:22" ht="120.75" customHeight="1" x14ac:dyDescent="0.25">
      <c r="A9" s="20"/>
      <c r="B9" s="57">
        <v>3</v>
      </c>
      <c r="C9" s="58" t="s">
        <v>36</v>
      </c>
      <c r="D9" s="59">
        <v>1</v>
      </c>
      <c r="E9" s="60" t="s">
        <v>26</v>
      </c>
      <c r="F9" s="121" t="s">
        <v>48</v>
      </c>
      <c r="G9" s="85"/>
      <c r="H9" s="87"/>
      <c r="I9" s="98"/>
      <c r="J9" s="101"/>
      <c r="K9" s="89"/>
      <c r="L9" s="61" t="s">
        <v>44</v>
      </c>
      <c r="M9" s="104"/>
      <c r="N9" s="104"/>
      <c r="O9" s="109"/>
      <c r="P9" s="62">
        <f>D9*Q9</f>
        <v>6800</v>
      </c>
      <c r="Q9" s="63">
        <v>6800</v>
      </c>
      <c r="R9" s="82"/>
      <c r="S9" s="64">
        <f>D9*R9</f>
        <v>0</v>
      </c>
      <c r="T9" s="65" t="str">
        <f t="shared" si="1"/>
        <v xml:space="preserve"> </v>
      </c>
      <c r="U9" s="89"/>
      <c r="V9" s="91" t="s">
        <v>13</v>
      </c>
    </row>
    <row r="10" spans="1:22" ht="126" customHeight="1" thickBot="1" x14ac:dyDescent="0.3">
      <c r="A10" s="20"/>
      <c r="B10" s="66">
        <v>4</v>
      </c>
      <c r="C10" s="67" t="s">
        <v>37</v>
      </c>
      <c r="D10" s="68">
        <v>1</v>
      </c>
      <c r="E10" s="69" t="s">
        <v>26</v>
      </c>
      <c r="F10" s="76" t="s">
        <v>45</v>
      </c>
      <c r="G10" s="86"/>
      <c r="H10" s="70" t="s">
        <v>32</v>
      </c>
      <c r="I10" s="99"/>
      <c r="J10" s="102"/>
      <c r="K10" s="90"/>
      <c r="L10" s="71"/>
      <c r="M10" s="105"/>
      <c r="N10" s="105"/>
      <c r="O10" s="110"/>
      <c r="P10" s="72">
        <f>D10*Q10</f>
        <v>1000</v>
      </c>
      <c r="Q10" s="73">
        <v>1000</v>
      </c>
      <c r="R10" s="83"/>
      <c r="S10" s="74">
        <f>D10*R10</f>
        <v>0</v>
      </c>
      <c r="T10" s="75" t="str">
        <f t="shared" ref="T10" si="2">IF(ISNUMBER(R10), IF(R10&gt;Q10,"NEVYHOVUJE","VYHOVUJE")," ")</f>
        <v xml:space="preserve"> </v>
      </c>
      <c r="U10" s="90"/>
      <c r="V10" s="92"/>
    </row>
    <row r="11" spans="1:22" ht="17.45" customHeight="1" thickTop="1" thickBot="1" x14ac:dyDescent="0.3">
      <c r="C11" s="5"/>
      <c r="D11" s="5"/>
      <c r="E11" s="5"/>
      <c r="F11" s="5"/>
      <c r="G11" s="33"/>
      <c r="H11" s="33"/>
      <c r="I11" s="5"/>
      <c r="J11" s="5"/>
      <c r="N11" s="5"/>
      <c r="O11" s="5"/>
      <c r="P11" s="5"/>
    </row>
    <row r="12" spans="1:22" ht="51.75" customHeight="1" thickTop="1" thickBot="1" x14ac:dyDescent="0.3">
      <c r="B12" s="118" t="s">
        <v>30</v>
      </c>
      <c r="C12" s="118"/>
      <c r="D12" s="118"/>
      <c r="E12" s="118"/>
      <c r="F12" s="118"/>
      <c r="G12" s="118"/>
      <c r="H12" s="47"/>
      <c r="I12" s="47"/>
      <c r="J12" s="21"/>
      <c r="K12" s="21"/>
      <c r="L12" s="7"/>
      <c r="M12" s="7"/>
      <c r="N12" s="7"/>
      <c r="O12" s="22"/>
      <c r="P12" s="22"/>
      <c r="Q12" s="23" t="s">
        <v>9</v>
      </c>
      <c r="R12" s="115" t="s">
        <v>10</v>
      </c>
      <c r="S12" s="116"/>
      <c r="T12" s="117"/>
      <c r="U12" s="24"/>
      <c r="V12" s="25"/>
    </row>
    <row r="13" spans="1:22" ht="50.45" customHeight="1" thickTop="1" thickBot="1" x14ac:dyDescent="0.3">
      <c r="B13" s="119" t="s">
        <v>28</v>
      </c>
      <c r="C13" s="119"/>
      <c r="D13" s="119"/>
      <c r="E13" s="119"/>
      <c r="F13" s="119"/>
      <c r="G13" s="119"/>
      <c r="H13" s="119"/>
      <c r="I13" s="26"/>
      <c r="L13" s="9"/>
      <c r="M13" s="9"/>
      <c r="N13" s="9"/>
      <c r="O13" s="27"/>
      <c r="P13" s="27"/>
      <c r="Q13" s="28">
        <f>SUM(P7:P10)</f>
        <v>32300</v>
      </c>
      <c r="R13" s="112">
        <f>SUM(S7:S10)</f>
        <v>0</v>
      </c>
      <c r="S13" s="113"/>
      <c r="T13" s="114"/>
    </row>
    <row r="14" spans="1:22" ht="15.75" thickTop="1" x14ac:dyDescent="0.25">
      <c r="B14" s="111" t="s">
        <v>29</v>
      </c>
      <c r="C14" s="111"/>
      <c r="D14" s="111"/>
      <c r="E14" s="111"/>
      <c r="F14" s="111"/>
      <c r="G14" s="111"/>
      <c r="H14" s="80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80"/>
      <c r="H15" s="80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6"/>
      <c r="C16" s="46"/>
      <c r="D16" s="46"/>
      <c r="E16" s="46"/>
      <c r="F16" s="46"/>
      <c r="G16" s="80"/>
      <c r="H16" s="8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6"/>
      <c r="C17" s="46"/>
      <c r="D17" s="46"/>
      <c r="E17" s="46"/>
      <c r="F17" s="46"/>
      <c r="G17" s="80"/>
      <c r="H17" s="8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80"/>
      <c r="H18" s="8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H19" s="3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80"/>
      <c r="H20" s="8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80"/>
      <c r="H21" s="80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80"/>
      <c r="H22" s="8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80"/>
      <c r="H23" s="8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80"/>
      <c r="H24" s="8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80"/>
      <c r="H25" s="8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80"/>
      <c r="H26" s="8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80"/>
      <c r="H27" s="8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80"/>
      <c r="H28" s="8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80"/>
      <c r="H29" s="8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80"/>
      <c r="H30" s="8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80"/>
      <c r="H31" s="8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80"/>
      <c r="H32" s="8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0"/>
      <c r="H33" s="8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0"/>
      <c r="H34" s="8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0"/>
      <c r="H35" s="8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0"/>
      <c r="H36" s="8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0"/>
      <c r="H37" s="8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0"/>
      <c r="H38" s="8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0"/>
      <c r="H39" s="8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0"/>
      <c r="H40" s="8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0"/>
      <c r="H41" s="8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0"/>
      <c r="H42" s="8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0"/>
      <c r="H43" s="8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0"/>
      <c r="H44" s="8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0"/>
      <c r="H45" s="8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0"/>
      <c r="H46" s="8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0"/>
      <c r="H47" s="8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0"/>
      <c r="H48" s="8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0"/>
      <c r="H49" s="8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0"/>
      <c r="H50" s="8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0"/>
      <c r="H51" s="8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0"/>
      <c r="H52" s="8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0"/>
      <c r="H53" s="8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0"/>
      <c r="H54" s="8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0"/>
      <c r="H55" s="8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0"/>
      <c r="H56" s="8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0"/>
      <c r="H57" s="8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0"/>
      <c r="H58" s="8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0"/>
      <c r="H59" s="8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0"/>
      <c r="H60" s="8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0"/>
      <c r="H61" s="8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0"/>
      <c r="H62" s="8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0"/>
      <c r="H63" s="8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0"/>
      <c r="H64" s="8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0"/>
      <c r="H65" s="8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0"/>
      <c r="H66" s="8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0"/>
      <c r="H67" s="8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0"/>
      <c r="H68" s="8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0"/>
      <c r="H69" s="8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0"/>
      <c r="H70" s="8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0"/>
      <c r="H71" s="8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0"/>
      <c r="H72" s="8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0"/>
      <c r="H73" s="8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0"/>
      <c r="H74" s="8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0"/>
      <c r="H75" s="8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0"/>
      <c r="H76" s="8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0"/>
      <c r="H77" s="8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0"/>
      <c r="H78" s="8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0"/>
      <c r="H79" s="8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0"/>
      <c r="H80" s="8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0"/>
      <c r="H81" s="8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0"/>
      <c r="H82" s="8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0"/>
      <c r="H83" s="8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0"/>
      <c r="H84" s="8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0"/>
      <c r="H85" s="8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0"/>
      <c r="H86" s="8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0"/>
      <c r="H87" s="8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0"/>
      <c r="H88" s="8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0"/>
      <c r="H89" s="8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0"/>
      <c r="H90" s="8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0"/>
      <c r="H91" s="8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0"/>
      <c r="H92" s="8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0"/>
      <c r="H93" s="8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0"/>
      <c r="H94" s="8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0"/>
      <c r="H95" s="8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0"/>
      <c r="H96" s="8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0"/>
      <c r="H97" s="8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0"/>
      <c r="H98" s="8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80"/>
      <c r="H99" s="80"/>
      <c r="I99" s="11"/>
      <c r="J99" s="11"/>
      <c r="K99" s="11"/>
      <c r="L99" s="11"/>
      <c r="M99" s="11"/>
      <c r="N99" s="6"/>
      <c r="O99" s="6"/>
      <c r="P99" s="6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</sheetData>
  <sheetProtection algorithmName="SHA-512" hashValue="FnlZeJiK6mQJPQlzd25l3w3uRh+9uTffACPNcIHihlZ3xNbtGp1Xdqd91p+lhhQ/thdzz06s4ilJLD/R6AyT8w==" saltValue="mlGDR24ZWWgLyzIZWZAQUg==" spinCount="100000" sheet="1" objects="1" scenarios="1"/>
  <mergeCells count="16">
    <mergeCell ref="B14:G14"/>
    <mergeCell ref="R13:T13"/>
    <mergeCell ref="R12:T12"/>
    <mergeCell ref="B12:G12"/>
    <mergeCell ref="B13:H13"/>
    <mergeCell ref="U7:U10"/>
    <mergeCell ref="V9:V10"/>
    <mergeCell ref="B1:D1"/>
    <mergeCell ref="G5:H5"/>
    <mergeCell ref="I7:I10"/>
    <mergeCell ref="J7:J10"/>
    <mergeCell ref="K7:K10"/>
    <mergeCell ref="M7:M10"/>
    <mergeCell ref="N7:N10"/>
    <mergeCell ref="L7:L8"/>
    <mergeCell ref="O7:O10"/>
  </mergeCells>
  <conditionalFormatting sqref="D7:D10 B7:B10">
    <cfRule type="containsBlanks" dxfId="11" priority="76">
      <formula>LEN(TRIM(B7))=0</formula>
    </cfRule>
  </conditionalFormatting>
  <conditionalFormatting sqref="B7:B10">
    <cfRule type="cellIs" dxfId="10" priority="73" operator="greaterThanOrEqual">
      <formula>1</formula>
    </cfRule>
  </conditionalFormatting>
  <conditionalFormatting sqref="T7:T10">
    <cfRule type="cellIs" dxfId="9" priority="60" operator="equal">
      <formula>"VYHOVUJE"</formula>
    </cfRule>
  </conditionalFormatting>
  <conditionalFormatting sqref="T7:T10">
    <cfRule type="cellIs" dxfId="8" priority="59" operator="equal">
      <formula>"NEVYHOVUJE"</formula>
    </cfRule>
  </conditionalFormatting>
  <conditionalFormatting sqref="G7:H9 R7:R10 G10">
    <cfRule type="containsBlanks" dxfId="7" priority="53">
      <formula>LEN(TRIM(G7))=0</formula>
    </cfRule>
  </conditionalFormatting>
  <conditionalFormatting sqref="G7:H9 R7:R10 G10">
    <cfRule type="notContainsBlanks" dxfId="6" priority="51">
      <formula>LEN(TRIM(G7))&gt;0</formula>
    </cfRule>
  </conditionalFormatting>
  <conditionalFormatting sqref="G7:H9 R7:R10 G10">
    <cfRule type="notContainsBlanks" dxfId="5" priority="50">
      <formula>LEN(TRIM(G7))&gt;0</formula>
    </cfRule>
  </conditionalFormatting>
  <conditionalFormatting sqref="G7:H9 G10">
    <cfRule type="notContainsBlanks" dxfId="4" priority="49">
      <formula>LEN(TRIM(G7))&gt;0</formula>
    </cfRule>
  </conditionalFormatting>
  <conditionalFormatting sqref="H10">
    <cfRule type="containsBlanks" dxfId="3" priority="4">
      <formula>LEN(TRIM(H10))=0</formula>
    </cfRule>
  </conditionalFormatting>
  <conditionalFormatting sqref="H10">
    <cfRule type="notContainsBlanks" dxfId="2" priority="3">
      <formula>LEN(TRIM(H10))&gt;0</formula>
    </cfRule>
  </conditionalFormatting>
  <conditionalFormatting sqref="H10">
    <cfRule type="notContainsBlanks" dxfId="1" priority="2">
      <formula>LEN(TRIM(H10))&gt;0</formula>
    </cfRule>
  </conditionalFormatting>
  <conditionalFormatting sqref="H10">
    <cfRule type="notContainsBlanks" dxfId="0" priority="1">
      <formula>LEN(TRIM(H10))&gt;0</formula>
    </cfRule>
  </conditionalFormatting>
  <dataValidations count="3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0" xr:uid="{8C26EAE3-16EE-4825-9C10-C919BCF6B1BA}">
      <formula1>"ks,bal,sada,m,"</formula1>
    </dataValidation>
    <dataValidation type="list" allowBlank="1" showInputMessage="1" showErrorMessage="1" sqref="V7:V9" xr:uid="{00000000-0002-0000-0000-000002000000}">
      <formula1>#REF!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2022-05-27T04:59:57Z</cp:lastPrinted>
  <dcterms:created xsi:type="dcterms:W3CDTF">2014-03-05T12:43:32Z</dcterms:created>
  <dcterms:modified xsi:type="dcterms:W3CDTF">2022-07-27T06:01:42Z</dcterms:modified>
</cp:coreProperties>
</file>