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430"/>
  <workbookPr/>
  <bookViews>
    <workbookView xWindow="65416" yWindow="65416" windowWidth="29040" windowHeight="15840" activeTab="0"/>
  </bookViews>
  <sheets>
    <sheet name="KP" sheetId="1" r:id="rId1"/>
  </sheets>
  <definedNames>
    <definedName name="_xlnm.Print_Area" localSheetId="0">'KP'!$A$1:$U$42</definedName>
  </definedNames>
  <calcPr calcId="191029"/>
  <extLst/>
</workbook>
</file>

<file path=xl/sharedStrings.xml><?xml version="1.0" encoding="utf-8"?>
<sst xmlns="http://schemas.openxmlformats.org/spreadsheetml/2006/main" count="159" uniqueCount="104">
  <si>
    <t>[DOPLNÍ DODAVATEL]</t>
  </si>
  <si>
    <t>Položka</t>
  </si>
  <si>
    <t>Množství</t>
  </si>
  <si>
    <t>MAXIMÁLNÍ CENA za měrnou jednotku (MJ) 
v Kč bez DPH</t>
  </si>
  <si>
    <t>NABÍDKOVÁ CENA za měrnou jednotku (MJ)
v Kč bez DPH</t>
  </si>
  <si>
    <t>NABÍDKOVÁ CENA CELKEM 
v Kč bez DPH</t>
  </si>
  <si>
    <t>VYHOVUJE / NEVYHOVUJE</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</si>
  <si>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</si>
  <si>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CELKOVÁ MAXIMÁLNÍ CENA za celou VZ 
v Kč BEZ DPH</t>
  </si>
  <si>
    <t>CELKOVÁ NABÍDKOVÁ CENA v Kč bez DPH</t>
  </si>
  <si>
    <t>30192000-1 - Kancelářské potřeby</t>
  </si>
  <si>
    <t>Název</t>
  </si>
  <si>
    <t>Měrná jednotka [MJ]</t>
  </si>
  <si>
    <t xml:space="preserve">Popis </t>
  </si>
  <si>
    <t>Maximální cena za jednotlivé položky 
 v Kč BEZ DPH</t>
  </si>
  <si>
    <t>Fakturace</t>
  </si>
  <si>
    <t>Financováno
 z projektových finančních prostředků</t>
  </si>
  <si>
    <t>Obchodní podmínky NAD RÁMEC STANDARDNÍCH 
obchodních podmínek</t>
  </si>
  <si>
    <t>Kontaktní osoba 
k převzetí zboží</t>
  </si>
  <si>
    <t xml:space="preserve">Místo dodání </t>
  </si>
  <si>
    <r>
      <t xml:space="preserve">Termín dodání 
</t>
    </r>
    <r>
      <rPr>
        <sz val="11"/>
        <rFont val="Calibri"/>
        <family val="2"/>
        <scheme val="minor"/>
      </rPr>
      <t>(uveden v kalend. dnech od dojití výzvy Objednatele k plnění Smlouvy)</t>
    </r>
  </si>
  <si>
    <t xml:space="preserve">POZNÁMKA </t>
  </si>
  <si>
    <t>CPV - výběr
kancelářské potřeby</t>
  </si>
  <si>
    <t>NE</t>
  </si>
  <si>
    <t>V případě, že se dodavatel při předání zboží na některá uvedená tel. čísla nedovolá, bude v takovém případě volat tel. 377 631 332, 377 631 320.</t>
  </si>
  <si>
    <t>ks</t>
  </si>
  <si>
    <t>Popisovač na bílé tabule a flipcharty vysoké kvality. Rychle zasychá. Vydrží bez víčka min. 24 hod. Může být použit na sklo a neporézní povrchy. Snadno smazatelné z bílých tabulí, nezanechává šmouhy. Živé a neprůsvitné barvy na všech typech bílých tabulí. Kulatý hrot.</t>
  </si>
  <si>
    <t>Popisovač tabulový 3 mm - sada 4ks</t>
  </si>
  <si>
    <t>sada</t>
  </si>
  <si>
    <t>Popisovač na bílé tabule a flipcharty vysoké kvality. Rychle zasychá. Vydrží bez víčka min. 24 hod. Může být použit na sklo a neporézní povrchy. Snadno smazatelné z bílých tabulí, nezanechává šmouhy. Živé a neprůsvitné barvy na všech typech bílých tabulí.</t>
  </si>
  <si>
    <t xml:space="preserve">Popisovač na bílou tabuli s vyměnitelnou náplní s tekutým inkoustem. Nový inkoustový systém nabízí okamžité psaní bez protřepávání či pumpování, stejně jako plynulý výdej inkoustu. Snadno smazatelný inkoust. Viditelný stav náplně, snadné doplňování. Lze snadno smazat. Kulatý hrot. Šířka hrotu 6 mm. Šířka stopy 2,3 mm. </t>
  </si>
  <si>
    <t>Pokladní kotoučky 80/42  (80/60/17)</t>
  </si>
  <si>
    <t>Vyrobeny z termocitlivého papíru. Balení v ochr. folii po 5 ks, v krabici 60 ks kotoučků.</t>
  </si>
  <si>
    <t>Euroobal A4 - hladký</t>
  </si>
  <si>
    <t>bal</t>
  </si>
  <si>
    <t>Čiré, min. 45 mic., balení 100 ks.</t>
  </si>
  <si>
    <t>Nezávěsné hladké PVC obaly, vkládání na šířku i na výšku, min. 150 mic, min. 10 ks v balení.</t>
  </si>
  <si>
    <t xml:space="preserve">Papír kancelářský A4 kvalita"B"  </t>
  </si>
  <si>
    <t>Obálky B4 , 250 x 353 mm</t>
  </si>
  <si>
    <t>Samolepící bílé.</t>
  </si>
  <si>
    <t>Lepicí páska 25mm x 66m transparentní</t>
  </si>
  <si>
    <t>Kvalitní lepicí páska průhledná.</t>
  </si>
  <si>
    <t>Propisovací tužka</t>
  </si>
  <si>
    <t xml:space="preserve">Vyměnitelná náplň F - 411, modrý inkoust, jehlový hrot 0,5 mm pro extra jemné psaní, plastové tělo, pogumovaný úchop pro příjemnější držení, stiskací mechanismus, kovový hrot. </t>
  </si>
  <si>
    <t>Korekční strojek jednorázový</t>
  </si>
  <si>
    <t>Šíře min. 4,2 mm, návin min. 6 m, korekční roller ve tvaru pera, suchá korekce, kryje okamžitě, korekce na běžném i faxovém papíru, nezanechává stopy či skvrny na fotokopiích.</t>
  </si>
  <si>
    <t>Laminovací folie A4/125mic</t>
  </si>
  <si>
    <t>Antistatické, průzračně čiré. Min. 100 listů v balení.</t>
  </si>
  <si>
    <t>Náplň do propisky F-411, modrý inkoust, hrot 0,5 mm, délka náplně je 10,7 cm. Křidélka pro zaražení pružiny. Rozmězí křidélek od hrotu je 3,1 cm.</t>
  </si>
  <si>
    <t>Tabule korková 60 x 90</t>
  </si>
  <si>
    <t xml:space="preserve">Kvalitní hrubozrnný korek, dřevěný rám dřevo s opracovanými hranami, oboustranný korek - možnost  používat tabuli z obou stran, vrstvení korku cca  7 mm. </t>
  </si>
  <si>
    <t xml:space="preserve">Papír kancelářský A4 kvalita "A" </t>
  </si>
  <si>
    <t xml:space="preserve">Obálky bublinkové A5 bílé cca  200x270 </t>
  </si>
  <si>
    <t>Samolepicí, odtrhovací proužek, vzduchová ochranná vrstva, vhodné pro zasílání křehkých předmětů, min. 10 ks v balení.</t>
  </si>
  <si>
    <t xml:space="preserve">Obálky bublinkové A4 bílé cca 270x360 </t>
  </si>
  <si>
    <t>Obálky C5 162 x 229 mm</t>
  </si>
  <si>
    <t>Samolepící, 1 bal/50ks</t>
  </si>
  <si>
    <t>Lepicí páska 48-50mm x 66m transparentní</t>
  </si>
  <si>
    <t xml:space="preserve">Vteřinové lepidlo min. hmotnost 3 g </t>
  </si>
  <si>
    <t>Vteřinové lepidlo vhodné na všechny materiály mimo lepení PP, PE, polystyrenu a jemné kůže. Vysoká pevnost na pevných a hladkých plochách, VODĚODOLNÉ, okamžitý účinek.</t>
  </si>
  <si>
    <t>Stiskací mechanismus, vyměnitelná gelová náplň, plastové tělo, jehlový hrot 0,5 mm pro tenké psaní.</t>
  </si>
  <si>
    <t>Popisovač tabulový 2,5 mm - sada 4ks</t>
  </si>
  <si>
    <t>Korekční pero</t>
  </si>
  <si>
    <t>Korekční lak v tužce, tenký kovový hrot.</t>
  </si>
  <si>
    <t>Opravný lak</t>
  </si>
  <si>
    <t>Opravný lak, nanášení štětečkem nebo houbičkou.</t>
  </si>
  <si>
    <t>Samostatná faktura</t>
  </si>
  <si>
    <t>ANO</t>
  </si>
  <si>
    <t>SGS-2022-006-Prof. Drábek</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</si>
  <si>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</si>
  <si>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t>KMA - Lenka Janečková,
Tel.: 37763 2601,
E-mail: lenkaja@kma.zcu.cz</t>
  </si>
  <si>
    <t>Technická 8, 
301 00 Plzeň,
Fakulta aplikovaných věd - Katedra matematiky,
místnost UC 226</t>
  </si>
  <si>
    <t>SKM - Jitka Hlavatá, 
Tel.: 37763 4880,
E-mail: hlavataj@skm.zcu.cz</t>
  </si>
  <si>
    <t>Univerzitní 12, 
301 00 Plzeň,
Menza 4</t>
  </si>
  <si>
    <t>SKM - Věra Janochová, 
Tel.: 37763 4873,
E-mail: vjanocho@skm.zcu.cz</t>
  </si>
  <si>
    <t>Technická 8, 
301 00 Plzeň,
Kavárna NTIS</t>
  </si>
  <si>
    <t>SKM - Petra Reinvartová, 
Tel.: 37763 4874,
E-mail: reinvart@skm.zcu.cz</t>
  </si>
  <si>
    <t xml:space="preserve">Univerzitní 18,
301 00 Plzeň,
Kavárna UK (knihovna) </t>
  </si>
  <si>
    <t>SKM - Hana Menclová,
Tel.: 37763 4853,
602 167 797,
E-mail: hmenclov@skm.zcu.cz</t>
  </si>
  <si>
    <t>Kollárova 19, 
301 00 Plzeň,
Správa kolejí a menz</t>
  </si>
  <si>
    <t>SKM - Helena Honomichlová,
Tel.: 37763 4883,
602 683 935,
E-mail: honomi@skm.zcu.cz</t>
  </si>
  <si>
    <t>KET - Lenka Lenková, 
Tel.: 37763 4501,
602 886 706,
E-mail: lenk@fel.zcu.cz</t>
  </si>
  <si>
    <t>Univerzitni 26,
301 00 Plzeň,
Fakulta elektrotechnická (modrá budova),
Katedra materiálů a technologií,
místnost EK 418</t>
  </si>
  <si>
    <r>
      <t>Popisovač tabulový  3 mm -</t>
    </r>
    <r>
      <rPr>
        <b/>
        <sz val="11"/>
        <rFont val="Calibri"/>
        <family val="2"/>
      </rPr>
      <t xml:space="preserve"> černý</t>
    </r>
  </si>
  <si>
    <r>
      <t xml:space="preserve">Popisovač tabulový 3 mm - </t>
    </r>
    <r>
      <rPr>
        <b/>
        <sz val="11"/>
        <rFont val="Calibri"/>
        <family val="2"/>
      </rPr>
      <t>červený</t>
    </r>
  </si>
  <si>
    <r>
      <t>Popisovač na bílou tabuli s vyměnitelnou náplní s tekutým inkoustem -</t>
    </r>
    <r>
      <rPr>
        <b/>
        <sz val="11"/>
        <rFont val="Calibri"/>
        <family val="2"/>
      </rPr>
      <t xml:space="preserve"> barva inkoustu černá</t>
    </r>
  </si>
  <si>
    <r>
      <t xml:space="preserve">Náplň pro popisovač na bílé tabule s výměnnou náplní - </t>
    </r>
    <r>
      <rPr>
        <b/>
        <sz val="11"/>
        <rFont val="Calibri"/>
        <family val="2"/>
      </rPr>
      <t>barva inkoustu černá</t>
    </r>
  </si>
  <si>
    <r>
      <t>Popisovač na bílou tabuli s vyměnitelnou náplní s tekutým inkoustem -</t>
    </r>
    <r>
      <rPr>
        <b/>
        <sz val="11"/>
        <rFont val="Calibri"/>
        <family val="2"/>
      </rPr>
      <t xml:space="preserve"> barva inkoustu modrá</t>
    </r>
  </si>
  <si>
    <r>
      <t>Náplň pro popisovač na bílé tabule s výměnnou náplní -</t>
    </r>
    <r>
      <rPr>
        <b/>
        <sz val="11"/>
        <rFont val="Calibri"/>
        <family val="2"/>
      </rPr>
      <t xml:space="preserve"> barva inkoustu modrá</t>
    </r>
  </si>
  <si>
    <t>Náplň na alkoholové bázi, intenzivní barva - černá. Kompatibilní s pol.č. 4.</t>
  </si>
  <si>
    <t>Náplň na alkoholové bázi, intenzivní barva - modrá. Kompatibilní s pol.č. 6.</t>
  </si>
  <si>
    <t>Obaly "L" A4 - čiré</t>
  </si>
  <si>
    <r>
      <t>Náplň do propisky F-411,</t>
    </r>
    <r>
      <rPr>
        <b/>
        <sz val="11"/>
        <rFont val="Calibri"/>
        <family val="2"/>
      </rPr>
      <t xml:space="preserve"> modrá</t>
    </r>
  </si>
  <si>
    <r>
      <t>Gelové pero 0,5 mm -</t>
    </r>
    <r>
      <rPr>
        <b/>
        <sz val="11"/>
        <rFont val="Calibri"/>
        <family val="2"/>
        <scheme val="minor"/>
      </rPr>
      <t xml:space="preserve"> modrá náplň</t>
    </r>
  </si>
  <si>
    <r>
      <t xml:space="preserve">Náplň do gelového pera - </t>
    </r>
    <r>
      <rPr>
        <b/>
        <sz val="11"/>
        <rFont val="Calibri"/>
        <family val="2"/>
        <scheme val="minor"/>
      </rPr>
      <t>modrá</t>
    </r>
  </si>
  <si>
    <t xml:space="preserve">Kompatibilní s pol.č. 28. </t>
  </si>
  <si>
    <t>Stíratelný, světlostálý, kulatý, vláknový hrot, šíře stopy 2,5 mm, ventilační uzávěr. Na bílé tabule, sklo, PVC, porcelán. 
Sada 4 ks.</t>
  </si>
  <si>
    <t>Pokladní kotoučky 57/18  (57/40/12)</t>
  </si>
  <si>
    <t>Vyrobeny z termocitlivého papíru. Balení  v ochr. folii po 10 ks, v krabici 160 ks kotoučků.
Šířka 57 mm s dutinkou o průměru 12 mm.</t>
  </si>
  <si>
    <t>Příloha č. 2 Kupní smlouvy - technická specifikace
Kancelářské potřeby (II.) 032 - 2022</t>
  </si>
  <si>
    <t>Požadavek zadavatele: 
do sloupce označeného textem:</t>
  </si>
  <si>
    <t xml:space="preserve">Dodavatel doplní do jednotlivých prázdných žlutě podbarvených buněk požadované údaje, tj. jednotkové ceny.  </t>
  </si>
  <si>
    <r>
      <t xml:space="preserve">Gramáž 80 ±1,5; tloušťka 107 ±2; vlhkost 3,9-5,3%; opacita min. 92; bělost 168 ± CIE; hladkost max. 200 ml/min, tuhost dlouhá 125/20mN; tuhost příčná 60/10mN; prodyšnost max. 1250 ml/min. Z obou stran hlazený, speciálně vhodný pro oboustranný tisk. Použití u rychloběžných kopírek a tiskáren a pro kvalitní inkoustový tisk. 1 bal/500 listů.
</t>
    </r>
    <r>
      <rPr>
        <b/>
        <sz val="11"/>
        <color rgb="FFFF0000"/>
        <rFont val="Calibri"/>
        <family val="2"/>
      </rPr>
      <t>Certifikát o udělení ekoznačky EU (Ecolabel)</t>
    </r>
  </si>
  <si>
    <r>
      <t xml:space="preserve">Gramáž 80 ±2; tloušťka 160 ±3; vlhkost 3,9-5,3%; opacita min. 90; bělost 151 ± CIE; hrubost dle Bendsena 200 ±50 cm3/min. Vhodný do laserových tiskáren, kopírek i inkoustových tiskáren, pro oboustranný tisk. Doporučený při vyšší spotřebě papíru (250 listů denně a více). Není vhodný do rychloběžných strojů (60 kopií za minutu). 1 bal/500 listů.
</t>
    </r>
    <r>
      <rPr>
        <b/>
        <sz val="11"/>
        <color rgb="FFFF0000"/>
        <rFont val="Calibri"/>
        <family val="2"/>
      </rPr>
      <t>Certifikát o udělení ekoznačky EU (Ecolabel)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</si>
</sst>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Kč&quot;_-;\-* #,##0.00\ &quot;Kč&quot;_-;_-* &quot;-&quot;??\ &quot;Kč&quot;_-;_-@_-"/>
    <numFmt numFmtId="164" formatCode="#,##0.00\ &quot;Kč&quot;"/>
    <numFmt numFmtId="165" formatCode="_-* #,##0.00\ &quot;Kč&quot;_-;\-* #,##0.00\ &quot;Kč&quot;_-;_-* &quot; &quot;??,_-;_-@_-"/>
    <numFmt numFmtId="177" formatCode="@"/>
    <numFmt numFmtId="178" formatCode="#,##0"/>
  </numFmts>
  <fonts count="17">
    <font>
      <sz val="11"/>
      <color theme="1"/>
      <name val="Calibri"/>
      <family val="2"/>
      <scheme val="minor"/>
    </font>
    <font>
      <sz val="10"/>
      <name val="Arial"/>
      <family val="2"/>
    </font>
    <font>
      <b/>
      <sz val="14"/>
      <color theme="1"/>
      <name val="Calibri"/>
      <family val="2"/>
      <scheme val="minor"/>
    </font>
    <font>
      <sz val="11"/>
      <name val="Calibri"/>
      <family val="2"/>
      <scheme val="minor"/>
    </font>
    <font>
      <b/>
      <sz val="11"/>
      <color theme="1"/>
      <name val="Calibri"/>
      <family val="2"/>
      <scheme val="minor"/>
    </font>
    <font>
      <sz val="13"/>
      <color theme="1"/>
      <name val="Calibri"/>
      <family val="2"/>
      <scheme val="minor"/>
    </font>
    <font>
      <sz val="12"/>
      <color indexed="10"/>
      <name val="Calibri"/>
      <family val="2"/>
      <scheme val="minor"/>
    </font>
    <font>
      <sz val="11"/>
      <color indexed="10"/>
      <name val="Calibri"/>
      <family val="2"/>
      <scheme val="minor"/>
    </font>
    <font>
      <b/>
      <sz val="11"/>
      <name val="Calibri"/>
      <family val="2"/>
      <scheme val="minor"/>
    </font>
    <font>
      <sz val="11"/>
      <name val="Calibri"/>
      <family val="2"/>
    </font>
    <font>
      <sz val="12"/>
      <color theme="1"/>
      <name val="Calibri"/>
      <family val="2"/>
      <scheme val="minor"/>
    </font>
    <font>
      <b/>
      <sz val="12"/>
      <color theme="1"/>
      <name val="Calibri"/>
      <family val="2"/>
      <scheme val="minor"/>
    </font>
    <font>
      <sz val="11"/>
      <color indexed="8"/>
      <name val="Calibri"/>
      <family val="2"/>
    </font>
    <font>
      <b/>
      <sz val="11"/>
      <color rgb="FFFF0000"/>
      <name val="Calibri"/>
      <family val="2"/>
      <scheme val="minor"/>
    </font>
    <font>
      <b/>
      <sz val="11"/>
      <name val="Calibri"/>
      <family val="2"/>
    </font>
    <font>
      <sz val="11.5"/>
      <color theme="1"/>
      <name val="Calibri"/>
      <family val="2"/>
      <scheme val="minor"/>
    </font>
    <font>
      <b/>
      <sz val="11"/>
      <color rgb="FFFF0000"/>
      <name val="Calibri"/>
      <family val="2"/>
    </font>
  </fonts>
  <fills count="4">
    <fill>
      <patternFill/>
    </fill>
    <fill>
      <patternFill patternType="gray125"/>
    </fill>
    <fill>
      <patternFill patternType="solid">
        <fgColor rgb="FFFFFFB7"/>
        <bgColor indexed="64"/>
      </patternFill>
    </fill>
    <fill>
      <patternFill patternType="solid">
        <fgColor rgb="FFDDE9F7"/>
        <bgColor indexed="64"/>
      </patternFill>
    </fill>
  </fills>
  <borders count="40">
    <border>
      <left/>
      <right/>
      <top/>
      <bottom/>
      <diagonal/>
    </border>
    <border>
      <left style="medium"/>
      <right style="medium"/>
      <top style="thin"/>
      <bottom style="thin"/>
    </border>
    <border>
      <left style="medium"/>
      <right style="medium"/>
      <top style="thin"/>
      <bottom style="thick"/>
    </border>
    <border>
      <left style="medium"/>
      <right style="medium"/>
      <top style="medium"/>
      <bottom/>
    </border>
    <border>
      <left/>
      <right style="thick"/>
      <top/>
      <bottom/>
    </border>
    <border>
      <left style="thick"/>
      <right style="medium"/>
      <top style="thick"/>
      <bottom style="thick"/>
    </border>
    <border>
      <left style="medium"/>
      <right style="medium"/>
      <top style="thick"/>
      <bottom style="thick"/>
    </border>
    <border>
      <left style="medium"/>
      <right/>
      <top style="thick"/>
      <bottom style="thick"/>
    </border>
    <border>
      <left style="thick"/>
      <right/>
      <top/>
      <bottom/>
    </border>
    <border>
      <left style="thick"/>
      <right style="medium"/>
      <top style="thick"/>
      <bottom style="thin"/>
    </border>
    <border>
      <left style="medium"/>
      <right style="medium"/>
      <top style="thick"/>
      <bottom style="thin"/>
    </border>
    <border>
      <left style="thick"/>
      <right style="medium"/>
      <top style="thin"/>
      <bottom style="thin"/>
    </border>
    <border>
      <left style="thick"/>
      <right style="medium"/>
      <top style="thin"/>
      <bottom/>
    </border>
    <border>
      <left style="medium"/>
      <right style="medium"/>
      <top style="thin"/>
      <bottom/>
    </border>
    <border>
      <left style="thick"/>
      <right style="medium"/>
      <top style="medium"/>
      <bottom style="thin"/>
    </border>
    <border>
      <left style="medium"/>
      <right style="medium"/>
      <top style="medium"/>
      <bottom style="thin"/>
    </border>
    <border>
      <left style="medium"/>
      <right style="medium"/>
      <top style="thin"/>
      <bottom style="medium"/>
    </border>
    <border>
      <left style="medium"/>
      <right style="medium"/>
      <top/>
      <bottom/>
    </border>
    <border>
      <left style="medium"/>
      <right/>
      <top/>
      <bottom/>
    </border>
    <border>
      <left style="thick"/>
      <right style="medium"/>
      <top style="medium"/>
      <bottom style="medium"/>
    </border>
    <border>
      <left style="medium"/>
      <right style="medium"/>
      <top style="medium"/>
      <bottom style="medium"/>
    </border>
    <border>
      <left style="medium"/>
      <right/>
      <top style="medium"/>
      <bottom style="medium"/>
    </border>
    <border>
      <left style="thick"/>
      <right style="medium"/>
      <top/>
      <bottom style="thin"/>
    </border>
    <border>
      <left style="medium"/>
      <right style="medium"/>
      <top/>
      <bottom style="thin"/>
    </border>
    <border>
      <left style="thick"/>
      <right style="medium"/>
      <top style="thin"/>
      <bottom style="thick"/>
    </border>
    <border>
      <left/>
      <right/>
      <top/>
      <bottom style="thick"/>
    </border>
    <border>
      <left style="medium"/>
      <right style="medium"/>
      <top/>
      <bottom style="thick"/>
    </border>
    <border>
      <left style="medium"/>
      <right/>
      <top style="medium"/>
      <bottom/>
    </border>
    <border>
      <left style="medium"/>
      <right/>
      <top/>
      <bottom style="thick"/>
    </border>
    <border>
      <left style="medium"/>
      <right style="medium"/>
      <top/>
      <bottom style="medium"/>
    </border>
    <border>
      <left style="medium"/>
      <right/>
      <top/>
      <bottom style="medium"/>
    </border>
    <border>
      <left style="medium"/>
      <right/>
      <top style="thick"/>
      <bottom/>
    </border>
    <border>
      <left style="medium"/>
      <right style="medium"/>
      <top style="thick"/>
      <bottom/>
    </border>
    <border>
      <left style="medium"/>
      <right style="thick"/>
      <top style="thick"/>
      <bottom style="thick"/>
    </border>
    <border>
      <left/>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s>
  <cellStyleXfs count="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xf numFmtId="0" fontId="0" fillId="0" borderId="0">
      <alignment/>
      <protection/>
    </xf>
  </cellStyleXfs>
  <cellXfs count="189">
    <xf numFmtId="0" fontId="0" fillId="0" borderId="0" xfId="0"/>
    <xf numFmtId="44" fontId="12" fillId="0" borderId="1" xfId="27" applyFont="1" applyFill="1" applyBorder="1" applyAlignment="1" applyProtection="1">
      <alignment horizontal="right" vertical="center" wrapText="1" indent="1"/>
      <protection/>
    </xf>
    <xf numFmtId="44" fontId="12" fillId="0" borderId="2" xfId="27" applyFont="1" applyFill="1" applyBorder="1" applyAlignment="1" applyProtection="1">
      <alignment horizontal="right" vertical="center" wrapText="1" indent="1"/>
      <protection/>
    </xf>
    <xf numFmtId="0" fontId="0" fillId="0" borderId="0" xfId="0" applyProtection="1">
      <protection/>
    </xf>
    <xf numFmtId="49" fontId="0" fillId="0" borderId="0" xfId="0" applyNumberFormat="1" applyAlignment="1" applyProtection="1">
      <alignment horizontal="center" vertical="top" wrapText="1"/>
      <protection/>
    </xf>
    <xf numFmtId="49" fontId="0" fillId="0" borderId="0" xfId="0" applyNumberFormat="1" applyAlignment="1" applyProtection="1">
      <alignment vertical="top" wrapText="1"/>
      <protection/>
    </xf>
    <xf numFmtId="0" fontId="0" fillId="0" borderId="0" xfId="0" applyAlignment="1" applyProtection="1">
      <alignment wrapText="1"/>
      <protection/>
    </xf>
    <xf numFmtId="0" fontId="2" fillId="0" borderId="0" xfId="0" applyFont="1" applyAlignment="1" applyProtection="1">
      <alignment vertical="center"/>
      <protection/>
    </xf>
    <xf numFmtId="0" fontId="3" fillId="0" borderId="0" xfId="0" applyFont="1" applyAlignment="1" applyProtection="1">
      <alignment horizontal="center" vertical="top" wrapText="1"/>
      <protection/>
    </xf>
    <xf numFmtId="0" fontId="0" fillId="0" borderId="0" xfId="0" applyAlignment="1" applyProtection="1">
      <alignment vertical="top" wrapText="1"/>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0" fontId="6" fillId="0" borderId="0" xfId="0" applyFont="1" applyAlignment="1" applyProtection="1">
      <alignment vertical="center" wrapText="1"/>
      <protection/>
    </xf>
    <xf numFmtId="0" fontId="10" fillId="0" borderId="0" xfId="0" applyFont="1" applyAlignment="1" applyProtection="1">
      <alignment vertical="top" wrapText="1"/>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0" fontId="0" fillId="0" borderId="0" xfId="0" applyAlignment="1" applyProtection="1">
      <alignment horizontal="center" vertical="top" wrapText="1"/>
      <protection/>
    </xf>
    <xf numFmtId="0" fontId="0" fillId="0" borderId="0" xfId="0" applyAlignment="1" applyProtection="1">
      <alignment horizontal="right" vertical="center" indent="1"/>
      <protection/>
    </xf>
    <xf numFmtId="0" fontId="4" fillId="2" borderId="3"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4" xfId="0" applyBorder="1" applyProtection="1">
      <protection/>
    </xf>
    <xf numFmtId="0" fontId="8" fillId="3" borderId="5" xfId="0" applyFont="1" applyFill="1" applyBorder="1" applyAlignment="1" applyProtection="1">
      <alignment horizontal="center" vertical="center" textRotation="90" wrapText="1"/>
      <protection/>
    </xf>
    <xf numFmtId="0" fontId="8" fillId="3" borderId="6" xfId="0" applyFont="1" applyFill="1" applyBorder="1" applyAlignment="1" applyProtection="1">
      <alignment horizontal="center" vertical="center" wrapText="1"/>
      <protection/>
    </xf>
    <xf numFmtId="0" fontId="4" fillId="2" borderId="6" xfId="0" applyFont="1" applyFill="1" applyBorder="1" applyAlignment="1" applyProtection="1">
      <alignment horizontal="center" vertical="center" wrapText="1"/>
      <protection/>
    </xf>
    <xf numFmtId="0" fontId="4" fillId="3" borderId="6" xfId="0" applyFont="1" applyFill="1" applyBorder="1" applyAlignment="1" applyProtection="1">
      <alignment horizontal="center" vertical="center" wrapText="1"/>
      <protection/>
    </xf>
    <xf numFmtId="0" fontId="8" fillId="3" borderId="7" xfId="0" applyFont="1" applyFill="1" applyBorder="1" applyAlignment="1" applyProtection="1">
      <alignment horizontal="center" vertical="center" wrapText="1"/>
      <protection/>
    </xf>
    <xf numFmtId="0" fontId="0" fillId="0" borderId="8" xfId="0" applyBorder="1" applyProtection="1">
      <protection/>
    </xf>
    <xf numFmtId="164" fontId="0" fillId="0" borderId="4" xfId="0" applyNumberFormat="1" applyBorder="1" applyAlignment="1" applyProtection="1">
      <alignment vertical="center"/>
      <protection/>
    </xf>
    <xf numFmtId="3" fontId="0" fillId="0" borderId="9" xfId="0" applyNumberFormat="1" applyFill="1" applyBorder="1" applyAlignment="1" applyProtection="1">
      <alignment horizontal="center" vertical="center" wrapText="1"/>
      <protection/>
    </xf>
    <xf numFmtId="0" fontId="9" fillId="0" borderId="10" xfId="20" applyFont="1" applyFill="1" applyBorder="1" applyAlignment="1" applyProtection="1">
      <alignment horizontal="left" vertical="center" wrapText="1" indent="1"/>
      <protection/>
    </xf>
    <xf numFmtId="3" fontId="0" fillId="0" borderId="10" xfId="0" applyNumberFormat="1" applyFill="1" applyBorder="1" applyAlignment="1" applyProtection="1">
      <alignment horizontal="center" vertical="center" wrapText="1"/>
      <protection/>
    </xf>
    <xf numFmtId="0" fontId="12" fillId="0" borderId="10" xfId="20" applyFont="1" applyFill="1" applyBorder="1" applyAlignment="1" applyProtection="1">
      <alignment horizontal="center" vertical="center" wrapText="1"/>
      <protection/>
    </xf>
    <xf numFmtId="0" fontId="12" fillId="0" borderId="10" xfId="24" applyFont="1" applyFill="1" applyBorder="1" applyAlignment="1" applyProtection="1">
      <alignment horizontal="left" vertical="center" wrapText="1" indent="1"/>
      <protection/>
    </xf>
    <xf numFmtId="164" fontId="0" fillId="0" borderId="10" xfId="0" applyNumberFormat="1" applyFill="1" applyBorder="1" applyAlignment="1" applyProtection="1">
      <alignment horizontal="right" vertical="center" indent="1"/>
      <protection/>
    </xf>
    <xf numFmtId="164" fontId="9" fillId="0" borderId="10" xfId="0" applyNumberFormat="1" applyFont="1" applyFill="1" applyBorder="1" applyAlignment="1" applyProtection="1">
      <alignment horizontal="right" vertical="center" wrapText="1" indent="1"/>
      <protection/>
    </xf>
    <xf numFmtId="165" fontId="0" fillId="0" borderId="10" xfId="0" applyNumberFormat="1" applyBorder="1" applyAlignment="1" applyProtection="1">
      <alignment horizontal="right" vertical="center" indent="1"/>
      <protection/>
    </xf>
    <xf numFmtId="0" fontId="0" fillId="0" borderId="10" xfId="0" applyBorder="1" applyAlignment="1" applyProtection="1">
      <alignment horizontal="center" vertical="center"/>
      <protection/>
    </xf>
    <xf numFmtId="3" fontId="0" fillId="0" borderId="11" xfId="0" applyNumberFormat="1" applyFill="1" applyBorder="1" applyAlignment="1" applyProtection="1">
      <alignment horizontal="center" vertical="center" wrapText="1"/>
      <protection/>
    </xf>
    <xf numFmtId="0" fontId="9" fillId="0" borderId="1" xfId="20" applyFont="1" applyFill="1" applyBorder="1" applyAlignment="1" applyProtection="1">
      <alignment horizontal="left" vertical="center" wrapText="1" indent="1"/>
      <protection/>
    </xf>
    <xf numFmtId="3" fontId="0" fillId="0" borderId="1" xfId="0" applyNumberFormat="1" applyFill="1" applyBorder="1" applyAlignment="1" applyProtection="1">
      <alignment horizontal="center" vertical="center" wrapText="1"/>
      <protection/>
    </xf>
    <xf numFmtId="0" fontId="12" fillId="0" borderId="1" xfId="20" applyFont="1" applyFill="1" applyBorder="1" applyAlignment="1" applyProtection="1">
      <alignment horizontal="center" vertical="center" wrapText="1"/>
      <protection/>
    </xf>
    <xf numFmtId="0" fontId="12" fillId="0" borderId="1" xfId="24" applyFont="1" applyFill="1" applyBorder="1" applyAlignment="1" applyProtection="1">
      <alignment horizontal="left" vertical="center" wrapText="1" indent="1"/>
      <protection/>
    </xf>
    <xf numFmtId="164" fontId="0" fillId="0" borderId="1" xfId="0" applyNumberFormat="1" applyFill="1" applyBorder="1" applyAlignment="1" applyProtection="1">
      <alignment horizontal="right" vertical="center" indent="1"/>
      <protection/>
    </xf>
    <xf numFmtId="164" fontId="9" fillId="0" borderId="1" xfId="0" applyNumberFormat="1" applyFont="1" applyFill="1" applyBorder="1" applyAlignment="1" applyProtection="1">
      <alignment horizontal="right" vertical="center" wrapText="1" indent="1"/>
      <protection/>
    </xf>
    <xf numFmtId="165" fontId="0" fillId="0" borderId="1" xfId="0" applyNumberFormat="1" applyBorder="1" applyAlignment="1" applyProtection="1">
      <alignment horizontal="right" vertical="center" indent="1"/>
      <protection/>
    </xf>
    <xf numFmtId="0" fontId="0" fillId="0" borderId="1" xfId="0" applyBorder="1" applyAlignment="1" applyProtection="1">
      <alignment horizontal="center" vertical="center"/>
      <protection/>
    </xf>
    <xf numFmtId="0" fontId="9" fillId="0" borderId="1" xfId="20" applyFont="1" applyFill="1" applyBorder="1" applyAlignment="1" applyProtection="1">
      <alignment horizontal="center" vertical="center" wrapText="1"/>
      <protection/>
    </xf>
    <xf numFmtId="0" fontId="9" fillId="0" borderId="1" xfId="24" applyFont="1" applyFill="1" applyBorder="1" applyAlignment="1" applyProtection="1">
      <alignment horizontal="left" vertical="center" wrapText="1" indent="1"/>
      <protection/>
    </xf>
    <xf numFmtId="3" fontId="0" fillId="0" borderId="12" xfId="0" applyNumberFormat="1" applyFill="1" applyBorder="1" applyAlignment="1" applyProtection="1">
      <alignment horizontal="center" vertical="center" wrapText="1"/>
      <protection/>
    </xf>
    <xf numFmtId="0" fontId="9" fillId="0" borderId="13" xfId="20" applyFont="1" applyFill="1" applyBorder="1" applyAlignment="1" applyProtection="1">
      <alignment horizontal="left" vertical="center" wrapText="1" indent="1"/>
      <protection/>
    </xf>
    <xf numFmtId="3" fontId="0" fillId="0" borderId="13" xfId="0" applyNumberFormat="1" applyFill="1" applyBorder="1" applyAlignment="1" applyProtection="1">
      <alignment horizontal="center" vertical="center" wrapText="1"/>
      <protection/>
    </xf>
    <xf numFmtId="0" fontId="12" fillId="0" borderId="13" xfId="20" applyFont="1" applyFill="1" applyBorder="1" applyAlignment="1" applyProtection="1">
      <alignment horizontal="center" vertical="center" wrapText="1"/>
      <protection/>
    </xf>
    <xf numFmtId="0" fontId="12" fillId="0" borderId="13" xfId="24" applyFont="1" applyFill="1" applyBorder="1" applyAlignment="1" applyProtection="1">
      <alignment horizontal="left" vertical="center" wrapText="1" indent="1"/>
      <protection/>
    </xf>
    <xf numFmtId="164" fontId="0" fillId="0" borderId="13" xfId="0" applyNumberFormat="1" applyFill="1" applyBorder="1" applyAlignment="1" applyProtection="1">
      <alignment horizontal="right" vertical="center" indent="1"/>
      <protection/>
    </xf>
    <xf numFmtId="164" fontId="9" fillId="0" borderId="13" xfId="0" applyNumberFormat="1" applyFont="1" applyFill="1" applyBorder="1" applyAlignment="1" applyProtection="1">
      <alignment horizontal="right" vertical="center" wrapText="1" indent="1"/>
      <protection/>
    </xf>
    <xf numFmtId="165" fontId="0" fillId="0" borderId="13" xfId="0" applyNumberFormat="1" applyBorder="1" applyAlignment="1" applyProtection="1">
      <alignment horizontal="right" vertical="center" indent="1"/>
      <protection/>
    </xf>
    <xf numFmtId="0" fontId="0" fillId="0" borderId="13" xfId="0" applyBorder="1" applyAlignment="1" applyProtection="1">
      <alignment horizontal="center" vertical="center"/>
      <protection/>
    </xf>
    <xf numFmtId="3" fontId="0" fillId="0" borderId="14" xfId="0" applyNumberFormat="1" applyFill="1" applyBorder="1" applyAlignment="1" applyProtection="1">
      <alignment horizontal="center" vertical="center" wrapText="1"/>
      <protection/>
    </xf>
    <xf numFmtId="0" fontId="9" fillId="0" borderId="15" xfId="20" applyFont="1" applyFill="1" applyBorder="1" applyAlignment="1" applyProtection="1">
      <alignment horizontal="left" vertical="center" wrapText="1" indent="1"/>
      <protection/>
    </xf>
    <xf numFmtId="3" fontId="3" fillId="0" borderId="15" xfId="0" applyNumberFormat="1" applyFont="1" applyFill="1" applyBorder="1" applyAlignment="1" applyProtection="1">
      <alignment horizontal="center" vertical="center" wrapText="1"/>
      <protection/>
    </xf>
    <xf numFmtId="0" fontId="9" fillId="0" borderId="15" xfId="20" applyFont="1" applyFill="1" applyBorder="1" applyAlignment="1" applyProtection="1">
      <alignment horizontal="center" vertical="center" wrapText="1"/>
      <protection/>
    </xf>
    <xf numFmtId="0" fontId="9" fillId="0" borderId="15" xfId="24" applyFont="1" applyFill="1" applyBorder="1" applyAlignment="1" applyProtection="1">
      <alignment horizontal="left" vertical="center" wrapText="1" indent="1"/>
      <protection/>
    </xf>
    <xf numFmtId="164" fontId="0" fillId="0" borderId="15" xfId="0" applyNumberFormat="1" applyFill="1" applyBorder="1" applyAlignment="1" applyProtection="1">
      <alignment horizontal="right" vertical="center" indent="1"/>
      <protection/>
    </xf>
    <xf numFmtId="164" fontId="9" fillId="0" borderId="15" xfId="0" applyNumberFormat="1" applyFont="1" applyFill="1" applyBorder="1" applyAlignment="1" applyProtection="1">
      <alignment horizontal="right" vertical="center" wrapText="1" indent="1"/>
      <protection/>
    </xf>
    <xf numFmtId="165" fontId="0" fillId="0" borderId="15" xfId="0" applyNumberFormat="1" applyBorder="1" applyAlignment="1" applyProtection="1">
      <alignment horizontal="right" vertical="center" indent="1"/>
      <protection/>
    </xf>
    <xf numFmtId="0" fontId="0" fillId="0" borderId="15" xfId="0" applyBorder="1" applyAlignment="1" applyProtection="1">
      <alignment horizontal="center" vertical="center"/>
      <protection/>
    </xf>
    <xf numFmtId="0" fontId="9" fillId="0" borderId="16" xfId="20" applyFont="1" applyFill="1" applyBorder="1" applyAlignment="1" applyProtection="1">
      <alignment horizontal="left" vertical="center" wrapText="1" indent="1"/>
      <protection/>
    </xf>
    <xf numFmtId="3" fontId="3" fillId="0" borderId="16" xfId="0" applyNumberFormat="1" applyFont="1" applyFill="1" applyBorder="1" applyAlignment="1" applyProtection="1">
      <alignment horizontal="center" vertical="center" wrapText="1"/>
      <protection/>
    </xf>
    <xf numFmtId="0" fontId="9" fillId="0" borderId="16" xfId="20" applyFont="1" applyFill="1" applyBorder="1" applyAlignment="1" applyProtection="1">
      <alignment horizontal="center" vertical="center" wrapText="1"/>
      <protection/>
    </xf>
    <xf numFmtId="0" fontId="9" fillId="0" borderId="16" xfId="24" applyFont="1" applyFill="1" applyBorder="1" applyAlignment="1" applyProtection="1">
      <alignment horizontal="left" vertical="center" wrapText="1" indent="1"/>
      <protection/>
    </xf>
    <xf numFmtId="164" fontId="0" fillId="0" borderId="16" xfId="0" applyNumberFormat="1" applyFill="1" applyBorder="1" applyAlignment="1" applyProtection="1">
      <alignment horizontal="right" vertical="center" indent="1"/>
      <protection/>
    </xf>
    <xf numFmtId="164" fontId="9" fillId="0" borderId="16" xfId="0" applyNumberFormat="1" applyFont="1" applyFill="1" applyBorder="1" applyAlignment="1" applyProtection="1">
      <alignment horizontal="right" vertical="center" wrapText="1" indent="1"/>
      <protection/>
    </xf>
    <xf numFmtId="165" fontId="0" fillId="0" borderId="16" xfId="0" applyNumberFormat="1" applyBorder="1" applyAlignment="1" applyProtection="1">
      <alignment horizontal="right" vertical="center" indent="1"/>
      <protection/>
    </xf>
    <xf numFmtId="0" fontId="0" fillId="0" borderId="16" xfId="0" applyBorder="1" applyAlignment="1" applyProtection="1">
      <alignment horizontal="center" vertical="center"/>
      <protection/>
    </xf>
    <xf numFmtId="0" fontId="9" fillId="0" borderId="17" xfId="20" applyFont="1" applyFill="1" applyBorder="1" applyAlignment="1" applyProtection="1">
      <alignment horizontal="left" vertical="center" wrapText="1" indent="1"/>
      <protection/>
    </xf>
    <xf numFmtId="3" fontId="3" fillId="0" borderId="17" xfId="0" applyNumberFormat="1" applyFont="1" applyFill="1" applyBorder="1" applyAlignment="1" applyProtection="1">
      <alignment horizontal="center" vertical="center" wrapText="1"/>
      <protection/>
    </xf>
    <xf numFmtId="0" fontId="9" fillId="0" borderId="17" xfId="20" applyFont="1" applyFill="1" applyBorder="1" applyAlignment="1" applyProtection="1">
      <alignment horizontal="center" vertical="center" wrapText="1"/>
      <protection/>
    </xf>
    <xf numFmtId="0" fontId="9" fillId="0" borderId="17" xfId="24" applyFont="1" applyFill="1" applyBorder="1" applyAlignment="1" applyProtection="1">
      <alignment horizontal="left" vertical="center" wrapText="1" indent="1"/>
      <protection/>
    </xf>
    <xf numFmtId="164" fontId="0" fillId="0" borderId="17" xfId="0" applyNumberFormat="1" applyFill="1" applyBorder="1" applyAlignment="1" applyProtection="1">
      <alignment horizontal="right" vertical="center" indent="1"/>
      <protection/>
    </xf>
    <xf numFmtId="164" fontId="9" fillId="0" borderId="17" xfId="0" applyNumberFormat="1" applyFont="1" applyFill="1" applyBorder="1" applyAlignment="1" applyProtection="1">
      <alignment horizontal="right" vertical="center" wrapText="1" indent="1"/>
      <protection/>
    </xf>
    <xf numFmtId="165" fontId="0" fillId="0" borderId="17" xfId="0" applyNumberFormat="1" applyBorder="1" applyAlignment="1" applyProtection="1">
      <alignment horizontal="right" vertical="center" indent="1"/>
      <protection/>
    </xf>
    <xf numFmtId="0" fontId="0" fillId="0" borderId="17" xfId="0" applyBorder="1" applyAlignment="1" applyProtection="1">
      <alignment horizontal="center" vertical="center"/>
      <protection/>
    </xf>
    <xf numFmtId="0" fontId="0" fillId="0" borderId="17"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3" fontId="0" fillId="0" borderId="19" xfId="0" applyNumberFormat="1" applyFill="1" applyBorder="1" applyAlignment="1" applyProtection="1">
      <alignment horizontal="center" vertical="center" wrapText="1"/>
      <protection/>
    </xf>
    <xf numFmtId="0" fontId="9" fillId="0" borderId="20" xfId="20" applyFont="1" applyFill="1" applyBorder="1" applyAlignment="1" applyProtection="1">
      <alignment horizontal="left" vertical="center" wrapText="1" indent="1"/>
      <protection/>
    </xf>
    <xf numFmtId="3" fontId="0" fillId="0" borderId="20" xfId="0" applyNumberFormat="1" applyFill="1" applyBorder="1" applyAlignment="1" applyProtection="1">
      <alignment horizontal="center" vertical="center" wrapText="1"/>
      <protection/>
    </xf>
    <xf numFmtId="0" fontId="12" fillId="0" borderId="20" xfId="20" applyFont="1" applyFill="1" applyBorder="1" applyAlignment="1" applyProtection="1">
      <alignment horizontal="center" vertical="center" wrapText="1"/>
      <protection/>
    </xf>
    <xf numFmtId="0" fontId="12" fillId="0" borderId="20" xfId="24" applyFont="1" applyFill="1" applyBorder="1" applyAlignment="1" applyProtection="1">
      <alignment horizontal="left" vertical="center" wrapText="1" indent="1"/>
      <protection/>
    </xf>
    <xf numFmtId="164" fontId="0" fillId="0" borderId="20" xfId="0" applyNumberFormat="1" applyFill="1" applyBorder="1" applyAlignment="1" applyProtection="1">
      <alignment horizontal="right" vertical="center" indent="1"/>
      <protection/>
    </xf>
    <xf numFmtId="164" fontId="9" fillId="0" borderId="20" xfId="0" applyNumberFormat="1" applyFont="1" applyFill="1" applyBorder="1" applyAlignment="1" applyProtection="1">
      <alignment horizontal="right" vertical="center" wrapText="1" indent="1"/>
      <protection/>
    </xf>
    <xf numFmtId="165" fontId="0" fillId="0" borderId="20" xfId="0" applyNumberFormat="1" applyBorder="1" applyAlignment="1" applyProtection="1">
      <alignment horizontal="right" vertical="center" indent="1"/>
      <protection/>
    </xf>
    <xf numFmtId="0" fontId="0" fillId="0" borderId="20" xfId="0" applyBorder="1" applyAlignment="1" applyProtection="1">
      <alignment horizontal="center" vertical="center"/>
      <protection/>
    </xf>
    <xf numFmtId="0" fontId="0" fillId="0" borderId="20"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0" fillId="0" borderId="21" xfId="0" applyFill="1" applyBorder="1" applyAlignment="1" applyProtection="1">
      <alignment horizontal="center" vertical="center" wrapText="1"/>
      <protection/>
    </xf>
    <xf numFmtId="3" fontId="0" fillId="0" borderId="22" xfId="0" applyNumberFormat="1" applyFill="1" applyBorder="1" applyAlignment="1" applyProtection="1">
      <alignment horizontal="center" vertical="center" wrapText="1"/>
      <protection/>
    </xf>
    <xf numFmtId="0" fontId="9" fillId="0" borderId="23" xfId="20" applyFont="1" applyFill="1" applyBorder="1" applyAlignment="1" applyProtection="1">
      <alignment horizontal="left" vertical="center" wrapText="1" indent="1"/>
      <protection/>
    </xf>
    <xf numFmtId="3" fontId="0" fillId="0" borderId="23" xfId="0" applyNumberFormat="1" applyFill="1" applyBorder="1" applyAlignment="1" applyProtection="1">
      <alignment horizontal="center" vertical="center" wrapText="1"/>
      <protection/>
    </xf>
    <xf numFmtId="0" fontId="12" fillId="0" borderId="23" xfId="20" applyFont="1" applyFill="1" applyBorder="1" applyAlignment="1" applyProtection="1">
      <alignment horizontal="center" vertical="center" wrapText="1"/>
      <protection/>
    </xf>
    <xf numFmtId="0" fontId="12" fillId="0" borderId="23" xfId="24" applyFont="1" applyFill="1" applyBorder="1" applyAlignment="1" applyProtection="1">
      <alignment horizontal="left" vertical="center" wrapText="1" indent="1"/>
      <protection/>
    </xf>
    <xf numFmtId="164" fontId="0" fillId="0" borderId="23" xfId="0" applyNumberFormat="1" applyFill="1" applyBorder="1" applyAlignment="1" applyProtection="1">
      <alignment horizontal="right" vertical="center" indent="1"/>
      <protection/>
    </xf>
    <xf numFmtId="164" fontId="9" fillId="0" borderId="23" xfId="0" applyNumberFormat="1" applyFont="1" applyFill="1" applyBorder="1" applyAlignment="1" applyProtection="1">
      <alignment horizontal="right" vertical="center" wrapText="1" indent="1"/>
      <protection/>
    </xf>
    <xf numFmtId="165" fontId="0" fillId="0" borderId="23" xfId="0" applyNumberFormat="1" applyBorder="1" applyAlignment="1" applyProtection="1">
      <alignment horizontal="right" vertical="center" indent="1"/>
      <protection/>
    </xf>
    <xf numFmtId="0" fontId="0" fillId="0" borderId="23" xfId="0" applyBorder="1" applyAlignment="1" applyProtection="1">
      <alignment horizontal="center" vertical="center"/>
      <protection/>
    </xf>
    <xf numFmtId="3" fontId="0" fillId="0" borderId="15" xfId="0" applyNumberFormat="1" applyFill="1" applyBorder="1" applyAlignment="1" applyProtection="1">
      <alignment horizontal="center" vertical="center" wrapText="1"/>
      <protection/>
    </xf>
    <xf numFmtId="0" fontId="12" fillId="0" borderId="15" xfId="20" applyFont="1" applyFill="1" applyBorder="1" applyAlignment="1" applyProtection="1">
      <alignment horizontal="center" vertical="center" wrapText="1"/>
      <protection/>
    </xf>
    <xf numFmtId="0" fontId="12" fillId="0" borderId="15" xfId="24" applyFont="1" applyFill="1" applyBorder="1" applyAlignment="1" applyProtection="1">
      <alignment horizontal="left" vertical="center" wrapText="1" indent="1"/>
      <protection/>
    </xf>
    <xf numFmtId="0" fontId="3" fillId="0" borderId="1" xfId="0" applyFont="1" applyFill="1" applyBorder="1" applyAlignment="1" applyProtection="1">
      <alignment horizontal="left" vertical="center" wrapText="1" indent="1"/>
      <protection/>
    </xf>
    <xf numFmtId="0" fontId="0" fillId="0" borderId="1" xfId="0" applyFill="1" applyBorder="1" applyAlignment="1" applyProtection="1">
      <alignment horizontal="center" vertical="center" wrapText="1"/>
      <protection/>
    </xf>
    <xf numFmtId="0" fontId="0" fillId="0" borderId="1" xfId="0" applyFont="1" applyFill="1" applyBorder="1" applyAlignment="1" applyProtection="1">
      <alignment horizontal="left" vertical="center" wrapText="1" indent="1"/>
      <protection/>
    </xf>
    <xf numFmtId="0" fontId="0" fillId="0" borderId="1" xfId="0" applyFont="1" applyFill="1" applyBorder="1" applyAlignment="1" applyProtection="1">
      <alignment horizontal="left" vertical="center" wrapText="1" indent="1"/>
      <protection/>
    </xf>
    <xf numFmtId="0" fontId="0" fillId="0" borderId="1" xfId="0" applyFont="1" applyFill="1" applyBorder="1" applyAlignment="1" applyProtection="1">
      <alignment horizontal="left" vertical="center" wrapText="1" indent="1"/>
      <protection/>
    </xf>
    <xf numFmtId="0" fontId="0" fillId="0" borderId="4" xfId="0" applyFont="1" applyBorder="1" applyAlignment="1" applyProtection="1">
      <alignment vertical="center"/>
      <protection/>
    </xf>
    <xf numFmtId="0" fontId="0" fillId="0" borderId="4" xfId="0" applyBorder="1" applyAlignment="1" applyProtection="1">
      <alignment vertical="center"/>
      <protection/>
    </xf>
    <xf numFmtId="3" fontId="0" fillId="0" borderId="24" xfId="0" applyNumberFormat="1" applyFill="1" applyBorder="1" applyAlignment="1" applyProtection="1">
      <alignment horizontal="center" vertical="center" wrapText="1"/>
      <protection/>
    </xf>
    <xf numFmtId="0" fontId="9" fillId="0" borderId="2" xfId="20" applyFont="1" applyFill="1" applyBorder="1" applyAlignment="1" applyProtection="1">
      <alignment horizontal="left" vertical="center" wrapText="1" indent="1"/>
      <protection/>
    </xf>
    <xf numFmtId="3" fontId="0" fillId="0" borderId="2" xfId="0" applyNumberFormat="1" applyFill="1" applyBorder="1" applyAlignment="1" applyProtection="1">
      <alignment horizontal="center" vertical="center" wrapText="1"/>
      <protection/>
    </xf>
    <xf numFmtId="0" fontId="12" fillId="0" borderId="2" xfId="20" applyFont="1" applyFill="1" applyBorder="1" applyAlignment="1" applyProtection="1">
      <alignment horizontal="center" vertical="center" wrapText="1"/>
      <protection/>
    </xf>
    <xf numFmtId="0" fontId="12" fillId="0" borderId="2" xfId="24" applyFont="1" applyFill="1" applyBorder="1" applyAlignment="1" applyProtection="1">
      <alignment horizontal="left" vertical="center" wrapText="1" indent="1"/>
      <protection/>
    </xf>
    <xf numFmtId="164" fontId="0" fillId="0" borderId="2" xfId="0" applyNumberFormat="1" applyFill="1" applyBorder="1" applyAlignment="1" applyProtection="1">
      <alignment horizontal="right" vertical="center" indent="1"/>
      <protection/>
    </xf>
    <xf numFmtId="165" fontId="0" fillId="0" borderId="2" xfId="0" applyNumberFormat="1" applyBorder="1" applyAlignment="1" applyProtection="1">
      <alignment horizontal="right" vertical="center" indent="1"/>
      <protection/>
    </xf>
    <xf numFmtId="0" fontId="0" fillId="0" borderId="2" xfId="0" applyBorder="1" applyAlignment="1" applyProtection="1">
      <alignment horizontal="center" vertical="center"/>
      <protection/>
    </xf>
    <xf numFmtId="0" fontId="0" fillId="0" borderId="25" xfId="0" applyBorder="1" applyProtection="1">
      <protection/>
    </xf>
    <xf numFmtId="164" fontId="0" fillId="0" borderId="0" xfId="0" applyNumberFormat="1" applyAlignment="1" applyProtection="1">
      <alignment horizontal="right" vertical="center" indent="1"/>
      <protection/>
    </xf>
    <xf numFmtId="0" fontId="8" fillId="3" borderId="5" xfId="0" applyFont="1" applyFill="1" applyBorder="1" applyAlignment="1" applyProtection="1">
      <alignment horizontal="center" vertical="center" wrapText="1"/>
      <protection/>
    </xf>
    <xf numFmtId="0" fontId="0" fillId="0" borderId="0" xfId="0" applyBorder="1" applyProtection="1">
      <protection/>
    </xf>
    <xf numFmtId="0" fontId="0" fillId="0" borderId="0" xfId="0" applyAlignment="1" applyProtection="1">
      <alignment horizontal="right" vertical="center" wrapText="1"/>
      <protection/>
    </xf>
    <xf numFmtId="164" fontId="10" fillId="0" borderId="0" xfId="0" applyNumberFormat="1" applyFont="1" applyAlignment="1" applyProtection="1">
      <alignment horizontal="right" vertical="center" indent="1"/>
      <protection/>
    </xf>
    <xf numFmtId="164" fontId="2" fillId="0" borderId="5" xfId="0" applyNumberFormat="1" applyFont="1" applyBorder="1" applyAlignment="1" applyProtection="1">
      <alignment horizontal="center" vertical="center"/>
      <protection/>
    </xf>
    <xf numFmtId="4" fontId="0" fillId="0" borderId="0" xfId="0" applyNumberFormat="1" applyAlignment="1" applyProtection="1">
      <alignment horizontal="center" vertical="top" wrapText="1"/>
      <protection/>
    </xf>
    <xf numFmtId="164" fontId="9" fillId="2" borderId="10" xfId="0" applyNumberFormat="1" applyFont="1" applyFill="1" applyBorder="1" applyAlignment="1" applyProtection="1">
      <alignment horizontal="right" vertical="center" wrapText="1" indent="1"/>
      <protection locked="0"/>
    </xf>
    <xf numFmtId="164" fontId="9" fillId="2" borderId="1" xfId="0" applyNumberFormat="1" applyFont="1" applyFill="1" applyBorder="1" applyAlignment="1" applyProtection="1">
      <alignment horizontal="right" vertical="center" wrapText="1" indent="1"/>
      <protection locked="0"/>
    </xf>
    <xf numFmtId="164" fontId="9" fillId="2" borderId="13" xfId="0" applyNumberFormat="1" applyFont="1" applyFill="1" applyBorder="1" applyAlignment="1" applyProtection="1">
      <alignment horizontal="right" vertical="center" wrapText="1" indent="1"/>
      <protection locked="0"/>
    </xf>
    <xf numFmtId="164" fontId="9" fillId="2" borderId="15" xfId="0" applyNumberFormat="1" applyFont="1" applyFill="1" applyBorder="1" applyAlignment="1" applyProtection="1">
      <alignment horizontal="right" vertical="center" wrapText="1" indent="1"/>
      <protection locked="0"/>
    </xf>
    <xf numFmtId="164" fontId="9" fillId="2" borderId="16" xfId="0" applyNumberFormat="1" applyFont="1" applyFill="1" applyBorder="1" applyAlignment="1" applyProtection="1">
      <alignment horizontal="right" vertical="center" wrapText="1" indent="1"/>
      <protection locked="0"/>
    </xf>
    <xf numFmtId="164" fontId="9" fillId="2" borderId="17" xfId="0" applyNumberFormat="1" applyFont="1" applyFill="1" applyBorder="1" applyAlignment="1" applyProtection="1">
      <alignment horizontal="right" vertical="center" wrapText="1" indent="1"/>
      <protection locked="0"/>
    </xf>
    <xf numFmtId="164" fontId="9" fillId="2" borderId="20" xfId="0" applyNumberFormat="1" applyFont="1" applyFill="1" applyBorder="1" applyAlignment="1" applyProtection="1">
      <alignment horizontal="right" vertical="center" wrapText="1" indent="1"/>
      <protection locked="0"/>
    </xf>
    <xf numFmtId="164" fontId="9" fillId="2" borderId="23" xfId="0" applyNumberFormat="1" applyFont="1" applyFill="1" applyBorder="1" applyAlignment="1" applyProtection="1">
      <alignment horizontal="right" vertical="center" wrapText="1" indent="1"/>
      <protection locked="0"/>
    </xf>
    <xf numFmtId="164" fontId="9" fillId="2" borderId="2" xfId="0" applyNumberFormat="1" applyFont="1" applyFill="1" applyBorder="1" applyAlignment="1" applyProtection="1">
      <alignment horizontal="right" vertical="center" wrapText="1" indent="1"/>
      <protection locked="0"/>
    </xf>
    <xf numFmtId="0" fontId="0" fillId="0" borderId="3"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4" fillId="0" borderId="3" xfId="0" applyFont="1" applyFill="1" applyBorder="1" applyAlignment="1" applyProtection="1">
      <alignment horizontal="center" vertical="center" wrapText="1"/>
      <protection/>
    </xf>
    <xf numFmtId="0" fontId="4" fillId="0" borderId="17" xfId="0" applyFont="1" applyFill="1" applyBorder="1" applyAlignment="1" applyProtection="1">
      <alignment horizontal="center" vertical="center" wrapText="1"/>
      <protection/>
    </xf>
    <xf numFmtId="0" fontId="4" fillId="0" borderId="26" xfId="0" applyFont="1" applyFill="1" applyBorder="1" applyAlignment="1" applyProtection="1">
      <alignment horizontal="center" vertical="center" wrapText="1"/>
      <protection/>
    </xf>
    <xf numFmtId="0" fontId="0" fillId="0" borderId="3"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27" xfId="0" applyFill="1" applyBorder="1" applyAlignment="1" applyProtection="1">
      <alignment horizontal="center" vertical="center" wrapText="1"/>
      <protection/>
    </xf>
    <xf numFmtId="0" fontId="0" fillId="0" borderId="18" xfId="0" applyFill="1" applyBorder="1" applyAlignment="1" applyProtection="1">
      <alignment horizontal="center" vertical="center" wrapText="1"/>
      <protection/>
    </xf>
    <xf numFmtId="0" fontId="0" fillId="0" borderId="28" xfId="0"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26" xfId="0" applyFont="1" applyFill="1" applyBorder="1" applyAlignment="1" applyProtection="1">
      <alignment horizontal="center" vertical="center" wrapText="1"/>
      <protection/>
    </xf>
    <xf numFmtId="0" fontId="0" fillId="0" borderId="17" xfId="0" applyFill="1" applyBorder="1" applyAlignment="1" applyProtection="1">
      <alignment horizontal="center" vertical="center" wrapText="1"/>
      <protection/>
    </xf>
    <xf numFmtId="0" fontId="0" fillId="0" borderId="26" xfId="0"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0" xfId="0"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4" fillId="0" borderId="29" xfId="0" applyFont="1"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0" fillId="0" borderId="32"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wrapText="1"/>
      <protection/>
    </xf>
    <xf numFmtId="0" fontId="8" fillId="0" borderId="0" xfId="0" applyFont="1" applyAlignment="1" applyProtection="1">
      <alignment horizontal="left" vertical="center" wrapText="1"/>
      <protection/>
    </xf>
    <xf numFmtId="164" fontId="2" fillId="0" borderId="6" xfId="0" applyNumberFormat="1" applyFont="1" applyBorder="1" applyAlignment="1" applyProtection="1">
      <alignment horizontal="center" vertical="center"/>
      <protection/>
    </xf>
    <xf numFmtId="0" fontId="0" fillId="0" borderId="6" xfId="0" applyBorder="1" applyProtection="1">
      <protection/>
    </xf>
    <xf numFmtId="0" fontId="0" fillId="0" borderId="33" xfId="0" applyBorder="1" applyProtection="1">
      <protection/>
    </xf>
    <xf numFmtId="0" fontId="4" fillId="0" borderId="0" xfId="0" applyFont="1" applyAlignment="1" applyProtection="1">
      <alignment horizontal="left" vertical="center" wrapText="1"/>
      <protection/>
    </xf>
    <xf numFmtId="0" fontId="0" fillId="0" borderId="32"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32" xfId="0"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29" xfId="0" applyFill="1" applyBorder="1" applyAlignment="1" applyProtection="1">
      <alignment horizontal="center" vertical="center" wrapText="1"/>
      <protection/>
    </xf>
    <xf numFmtId="0" fontId="11" fillId="0" borderId="0" xfId="0" applyFont="1" applyFill="1" applyAlignment="1" applyProtection="1">
      <alignment horizontal="left" vertical="center" wrapText="1"/>
      <protection/>
    </xf>
    <xf numFmtId="0" fontId="11" fillId="0" borderId="0" xfId="0" applyFont="1" applyFill="1" applyAlignment="1" applyProtection="1">
      <alignment horizontal="left" vertical="center"/>
      <protection/>
    </xf>
    <xf numFmtId="0" fontId="4" fillId="3" borderId="6" xfId="0" applyFont="1" applyFill="1" applyBorder="1" applyAlignment="1" applyProtection="1">
      <alignment horizontal="center" vertical="center" wrapText="1"/>
      <protection/>
    </xf>
    <xf numFmtId="0" fontId="0" fillId="3" borderId="6" xfId="0" applyFill="1" applyBorder="1" applyAlignment="1" applyProtection="1">
      <alignment vertical="center" wrapText="1"/>
      <protection/>
    </xf>
    <xf numFmtId="0" fontId="0" fillId="3" borderId="33" xfId="0" applyFill="1" applyBorder="1" applyAlignment="1" applyProtection="1">
      <alignment vertical="center" wrapText="1"/>
      <protection/>
    </xf>
    <xf numFmtId="0" fontId="15" fillId="0" borderId="0" xfId="35" applyFont="1" applyFill="1" applyBorder="1" applyAlignment="1" applyProtection="1">
      <alignment horizontal="center" vertical="center" wrapText="1"/>
      <protection/>
    </xf>
    <xf numFmtId="0" fontId="15" fillId="0" borderId="34" xfId="35" applyFont="1" applyFill="1" applyBorder="1" applyAlignment="1" applyProtection="1">
      <alignment horizontal="center" vertical="center" wrapText="1"/>
      <protection/>
    </xf>
    <xf numFmtId="0" fontId="0" fillId="2" borderId="35" xfId="35" applyFill="1" applyBorder="1" applyAlignment="1" applyProtection="1">
      <alignment horizontal="center" vertical="center" wrapText="1"/>
      <protection/>
    </xf>
    <xf numFmtId="0" fontId="0" fillId="2" borderId="36" xfId="35" applyFill="1" applyBorder="1" applyAlignment="1" applyProtection="1">
      <alignment horizontal="center" vertical="center" wrapText="1"/>
      <protection/>
    </xf>
    <xf numFmtId="0" fontId="0" fillId="2" borderId="37" xfId="35" applyFill="1" applyBorder="1" applyAlignment="1" applyProtection="1">
      <alignment horizontal="center" vertical="center" wrapText="1"/>
      <protection/>
    </xf>
    <xf numFmtId="0" fontId="0" fillId="2" borderId="38" xfId="35" applyFill="1" applyBorder="1" applyAlignment="1" applyProtection="1">
      <alignment horizontal="center" vertical="center" wrapText="1"/>
      <protection/>
    </xf>
    <xf numFmtId="0" fontId="4" fillId="0" borderId="39" xfId="35" applyNumberFormat="1" applyFont="1" applyBorder="1" applyAlignment="1" applyProtection="1">
      <alignment horizontal="center" vertical="center" wrapText="1"/>
      <protection/>
    </xf>
  </cellXfs>
  <cellStyles count="22">
    <cellStyle name="Normal" xfId="0"/>
    <cellStyle name="Percent" xfId="15"/>
    <cellStyle name="Currency" xfId="16"/>
    <cellStyle name="Currency [0]" xfId="17"/>
    <cellStyle name="Comma" xfId="18"/>
    <cellStyle name="Comma [0]" xfId="19"/>
    <cellStyle name="normální 3" xfId="20"/>
    <cellStyle name="Normální 4" xfId="21"/>
    <cellStyle name="normální 3 2" xfId="22"/>
    <cellStyle name="normální 2" xfId="23"/>
    <cellStyle name="normální 3 2 2" xfId="24"/>
    <cellStyle name="normální 3 4" xfId="25"/>
    <cellStyle name="normální 3 2 2 2" xfId="26"/>
    <cellStyle name="Měna" xfId="27"/>
    <cellStyle name="normální 3 3" xfId="28"/>
    <cellStyle name="Normální 4 2" xfId="29"/>
    <cellStyle name="normální 3 2 3" xfId="30"/>
    <cellStyle name="normální 3 2 2 3" xfId="31"/>
    <cellStyle name="normální 3 4 2" xfId="32"/>
    <cellStyle name="normální 3 2 2 2 2" xfId="33"/>
    <cellStyle name="Měna 2" xfId="34"/>
    <cellStyle name="Normální 6" xfId="35"/>
  </cellStyles>
  <dxfs count="10">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8" formatCode="#,##0"/>
      <border/>
    </dxf>
    <dxf>
      <numFmt numFmtId="177" formatCode="@"/>
      <fill>
        <patternFill patternType="solid">
          <fgColor rgb="FFFBD0C9"/>
          <bgColor rgb="FFFBD0C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41"/>
  <sheetViews>
    <sheetView showGridLines="0" tabSelected="1" zoomScale="55" zoomScaleNormal="55" workbookViewId="0" topLeftCell="A19">
      <selection activeCell="I7" sqref="I7:I38"/>
    </sheetView>
  </sheetViews>
  <sheetFormatPr defaultColWidth="8.7109375" defaultRowHeight="15"/>
  <cols>
    <col min="1" max="1" width="2.7109375" style="3" bestFit="1" customWidth="1"/>
    <col min="2" max="2" width="5.57421875" style="3" bestFit="1" customWidth="1"/>
    <col min="3" max="3" width="57.140625" style="5" customWidth="1"/>
    <col min="4" max="4" width="12.421875" style="134" customWidth="1"/>
    <col min="5" max="5" width="11.140625" style="4" customWidth="1"/>
    <col min="6" max="6" width="112.7109375" style="5" customWidth="1"/>
    <col min="7" max="7" width="17.7109375" style="5" hidden="1" customWidth="1"/>
    <col min="8" max="8" width="24.00390625" style="3" customWidth="1"/>
    <col min="9" max="9" width="22.7109375" style="3" customWidth="1"/>
    <col min="10" max="10" width="20.57421875" style="3" bestFit="1" customWidth="1"/>
    <col min="11" max="11" width="19.57421875" style="3" bestFit="1" customWidth="1"/>
    <col min="12" max="12" width="14.8515625" style="3" customWidth="1"/>
    <col min="13" max="13" width="19.00390625" style="3" bestFit="1" customWidth="1"/>
    <col min="14" max="14" width="33.57421875" style="3" customWidth="1"/>
    <col min="15" max="15" width="21.57421875" style="3" hidden="1" customWidth="1"/>
    <col min="16" max="16" width="32.140625" style="3" customWidth="1"/>
    <col min="17" max="17" width="41.00390625" style="3" customWidth="1"/>
    <col min="18" max="18" width="28.28125" style="3" customWidth="1"/>
    <col min="19" max="19" width="17.57421875" style="3" hidden="1" customWidth="1"/>
    <col min="20" max="20" width="40.140625" style="6" customWidth="1"/>
    <col min="21" max="21" width="3.421875" style="3" customWidth="1"/>
    <col min="22" max="16384" width="8.7109375" style="3" customWidth="1"/>
  </cols>
  <sheetData>
    <row r="1" spans="2:4" ht="38.25" customHeight="1">
      <c r="B1" s="177" t="s">
        <v>99</v>
      </c>
      <c r="C1" s="178"/>
      <c r="D1" s="178"/>
    </row>
    <row r="2" spans="3:20" ht="20.1" customHeight="1">
      <c r="C2" s="3"/>
      <c r="D2" s="7"/>
      <c r="E2" s="8"/>
      <c r="F2" s="9"/>
      <c r="G2" s="9"/>
      <c r="H2" s="9"/>
      <c r="I2" s="9"/>
      <c r="K2" s="10"/>
      <c r="L2" s="10"/>
      <c r="M2" s="10"/>
      <c r="N2" s="10"/>
      <c r="O2" s="10"/>
      <c r="P2" s="10"/>
      <c r="Q2" s="10"/>
      <c r="R2" s="10"/>
      <c r="S2" s="11"/>
      <c r="T2" s="12"/>
    </row>
    <row r="3" spans="2:18" ht="20.1" customHeight="1">
      <c r="B3" s="182" t="s">
        <v>100</v>
      </c>
      <c r="C3" s="183"/>
      <c r="D3" s="184" t="s">
        <v>0</v>
      </c>
      <c r="E3" s="185"/>
      <c r="F3" s="188" t="s">
        <v>101</v>
      </c>
      <c r="G3" s="13"/>
      <c r="H3" s="13"/>
      <c r="I3" s="13"/>
      <c r="J3" s="13"/>
      <c r="K3" s="13"/>
      <c r="M3" s="14"/>
      <c r="N3" s="14"/>
      <c r="O3" s="14"/>
      <c r="P3" s="10"/>
      <c r="Q3" s="10"/>
      <c r="R3" s="10"/>
    </row>
    <row r="4" spans="2:18" ht="20.1" customHeight="1" thickBot="1">
      <c r="B4" s="182"/>
      <c r="C4" s="183"/>
      <c r="D4" s="186"/>
      <c r="E4" s="187"/>
      <c r="F4" s="188"/>
      <c r="G4" s="9"/>
      <c r="H4" s="10"/>
      <c r="I4" s="10"/>
      <c r="K4" s="10"/>
      <c r="L4" s="10"/>
      <c r="M4" s="10"/>
      <c r="N4" s="10"/>
      <c r="O4" s="10"/>
      <c r="P4" s="10"/>
      <c r="Q4" s="10"/>
      <c r="R4" s="10"/>
    </row>
    <row r="5" spans="2:20" ht="34.5" customHeight="1" thickBot="1">
      <c r="B5" s="15"/>
      <c r="C5" s="16"/>
      <c r="D5" s="17"/>
      <c r="E5" s="17"/>
      <c r="F5" s="9"/>
      <c r="G5" s="18"/>
      <c r="I5" s="19" t="s">
        <v>0</v>
      </c>
      <c r="T5" s="20"/>
    </row>
    <row r="6" spans="1:21" ht="69" customHeight="1" thickBot="1" thickTop="1">
      <c r="A6" s="21"/>
      <c r="B6" s="22" t="s">
        <v>1</v>
      </c>
      <c r="C6" s="23" t="s">
        <v>11</v>
      </c>
      <c r="D6" s="23" t="s">
        <v>2</v>
      </c>
      <c r="E6" s="23" t="s">
        <v>12</v>
      </c>
      <c r="F6" s="23" t="s">
        <v>13</v>
      </c>
      <c r="G6" s="23" t="s">
        <v>14</v>
      </c>
      <c r="H6" s="23" t="s">
        <v>3</v>
      </c>
      <c r="I6" s="24" t="s">
        <v>4</v>
      </c>
      <c r="J6" s="25" t="s">
        <v>5</v>
      </c>
      <c r="K6" s="25" t="s">
        <v>6</v>
      </c>
      <c r="L6" s="23" t="s">
        <v>15</v>
      </c>
      <c r="M6" s="23" t="s">
        <v>16</v>
      </c>
      <c r="N6" s="23" t="s">
        <v>69</v>
      </c>
      <c r="O6" s="23" t="s">
        <v>17</v>
      </c>
      <c r="P6" s="25" t="s">
        <v>18</v>
      </c>
      <c r="Q6" s="23" t="s">
        <v>19</v>
      </c>
      <c r="R6" s="23" t="s">
        <v>20</v>
      </c>
      <c r="S6" s="23" t="s">
        <v>21</v>
      </c>
      <c r="T6" s="26" t="s">
        <v>22</v>
      </c>
      <c r="U6" s="27"/>
    </row>
    <row r="7" spans="1:21" ht="56.25" customHeight="1" thickTop="1">
      <c r="A7" s="28"/>
      <c r="B7" s="29">
        <v>1</v>
      </c>
      <c r="C7" s="30" t="s">
        <v>83</v>
      </c>
      <c r="D7" s="31">
        <v>30</v>
      </c>
      <c r="E7" s="32" t="s">
        <v>25</v>
      </c>
      <c r="F7" s="33" t="s">
        <v>26</v>
      </c>
      <c r="G7" s="34">
        <f aca="true" t="shared" si="0" ref="G7:G38">D7*H7</f>
        <v>570</v>
      </c>
      <c r="H7" s="35">
        <v>19</v>
      </c>
      <c r="I7" s="135">
        <v>13.2</v>
      </c>
      <c r="J7" s="36">
        <f aca="true" t="shared" si="1" ref="J7:J38">D7*I7</f>
        <v>396</v>
      </c>
      <c r="K7" s="37" t="str">
        <f aca="true" t="shared" si="2" ref="K7:K34">IF(ISNUMBER(I7),IF(I7&gt;H7,"NEVYHOVUJE","VYHOVUJE")," ")</f>
        <v>VYHOVUJE</v>
      </c>
      <c r="L7" s="172" t="s">
        <v>66</v>
      </c>
      <c r="M7" s="174" t="s">
        <v>67</v>
      </c>
      <c r="N7" s="165" t="s">
        <v>68</v>
      </c>
      <c r="O7" s="165"/>
      <c r="P7" s="172" t="s">
        <v>70</v>
      </c>
      <c r="Q7" s="172" t="s">
        <v>71</v>
      </c>
      <c r="R7" s="166">
        <v>21</v>
      </c>
      <c r="S7" s="165"/>
      <c r="T7" s="164" t="s">
        <v>10</v>
      </c>
      <c r="U7" s="27"/>
    </row>
    <row r="8" spans="1:21" ht="48.75" customHeight="1">
      <c r="A8" s="21"/>
      <c r="B8" s="38">
        <v>2</v>
      </c>
      <c r="C8" s="39" t="s">
        <v>27</v>
      </c>
      <c r="D8" s="40">
        <v>30</v>
      </c>
      <c r="E8" s="41" t="s">
        <v>28</v>
      </c>
      <c r="F8" s="42" t="s">
        <v>29</v>
      </c>
      <c r="G8" s="43">
        <f t="shared" si="0"/>
        <v>2250</v>
      </c>
      <c r="H8" s="44">
        <v>75</v>
      </c>
      <c r="I8" s="136">
        <v>52.3</v>
      </c>
      <c r="J8" s="45">
        <f t="shared" si="1"/>
        <v>1569</v>
      </c>
      <c r="K8" s="46" t="str">
        <f t="shared" si="2"/>
        <v>VYHOVUJE</v>
      </c>
      <c r="L8" s="156"/>
      <c r="M8" s="158"/>
      <c r="N8" s="151"/>
      <c r="O8" s="151"/>
      <c r="P8" s="173"/>
      <c r="Q8" s="173"/>
      <c r="R8" s="148"/>
      <c r="S8" s="151"/>
      <c r="T8" s="154"/>
      <c r="U8" s="27"/>
    </row>
    <row r="9" spans="1:21" ht="54.75" customHeight="1">
      <c r="A9" s="21"/>
      <c r="B9" s="38">
        <v>3</v>
      </c>
      <c r="C9" s="39" t="s">
        <v>84</v>
      </c>
      <c r="D9" s="40">
        <v>50</v>
      </c>
      <c r="E9" s="41" t="s">
        <v>25</v>
      </c>
      <c r="F9" s="42" t="s">
        <v>29</v>
      </c>
      <c r="G9" s="43">
        <f t="shared" si="0"/>
        <v>950</v>
      </c>
      <c r="H9" s="44">
        <v>19</v>
      </c>
      <c r="I9" s="136">
        <v>13.2</v>
      </c>
      <c r="J9" s="45">
        <f t="shared" si="1"/>
        <v>660</v>
      </c>
      <c r="K9" s="46" t="str">
        <f t="shared" si="2"/>
        <v>VYHOVUJE</v>
      </c>
      <c r="L9" s="156"/>
      <c r="M9" s="158"/>
      <c r="N9" s="151"/>
      <c r="O9" s="151"/>
      <c r="P9" s="173"/>
      <c r="Q9" s="173"/>
      <c r="R9" s="148"/>
      <c r="S9" s="151"/>
      <c r="T9" s="154"/>
      <c r="U9" s="27"/>
    </row>
    <row r="10" spans="1:21" ht="57" customHeight="1">
      <c r="A10" s="21"/>
      <c r="B10" s="38">
        <v>4</v>
      </c>
      <c r="C10" s="39" t="s">
        <v>85</v>
      </c>
      <c r="D10" s="40">
        <v>20</v>
      </c>
      <c r="E10" s="41" t="s">
        <v>25</v>
      </c>
      <c r="F10" s="42" t="s">
        <v>30</v>
      </c>
      <c r="G10" s="43">
        <f t="shared" si="0"/>
        <v>800</v>
      </c>
      <c r="H10" s="44">
        <v>40</v>
      </c>
      <c r="I10" s="136">
        <v>31</v>
      </c>
      <c r="J10" s="45">
        <f t="shared" si="1"/>
        <v>620</v>
      </c>
      <c r="K10" s="46" t="str">
        <f t="shared" si="2"/>
        <v>VYHOVUJE</v>
      </c>
      <c r="L10" s="156"/>
      <c r="M10" s="158"/>
      <c r="N10" s="151"/>
      <c r="O10" s="151"/>
      <c r="P10" s="173"/>
      <c r="Q10" s="173"/>
      <c r="R10" s="148"/>
      <c r="S10" s="151"/>
      <c r="T10" s="154"/>
      <c r="U10" s="27"/>
    </row>
    <row r="11" spans="1:21" ht="33.75" customHeight="1">
      <c r="A11" s="21"/>
      <c r="B11" s="38">
        <v>5</v>
      </c>
      <c r="C11" s="39" t="s">
        <v>86</v>
      </c>
      <c r="D11" s="40">
        <v>20</v>
      </c>
      <c r="E11" s="47" t="s">
        <v>25</v>
      </c>
      <c r="F11" s="48" t="s">
        <v>89</v>
      </c>
      <c r="G11" s="43">
        <f t="shared" si="0"/>
        <v>500</v>
      </c>
      <c r="H11" s="44">
        <v>25</v>
      </c>
      <c r="I11" s="136">
        <v>21.9</v>
      </c>
      <c r="J11" s="45">
        <f t="shared" si="1"/>
        <v>438</v>
      </c>
      <c r="K11" s="46" t="str">
        <f t="shared" si="2"/>
        <v>VYHOVUJE</v>
      </c>
      <c r="L11" s="156"/>
      <c r="M11" s="158"/>
      <c r="N11" s="151"/>
      <c r="O11" s="151"/>
      <c r="P11" s="173"/>
      <c r="Q11" s="173"/>
      <c r="R11" s="148"/>
      <c r="S11" s="151"/>
      <c r="T11" s="154"/>
      <c r="U11" s="27"/>
    </row>
    <row r="12" spans="1:21" ht="59.25" customHeight="1">
      <c r="A12" s="21"/>
      <c r="B12" s="38">
        <v>6</v>
      </c>
      <c r="C12" s="39" t="s">
        <v>87</v>
      </c>
      <c r="D12" s="40">
        <v>20</v>
      </c>
      <c r="E12" s="41" t="s">
        <v>25</v>
      </c>
      <c r="F12" s="42" t="s">
        <v>30</v>
      </c>
      <c r="G12" s="43">
        <f t="shared" si="0"/>
        <v>800</v>
      </c>
      <c r="H12" s="44">
        <v>40</v>
      </c>
      <c r="I12" s="136">
        <v>31</v>
      </c>
      <c r="J12" s="45">
        <f t="shared" si="1"/>
        <v>620</v>
      </c>
      <c r="K12" s="46" t="str">
        <f t="shared" si="2"/>
        <v>VYHOVUJE</v>
      </c>
      <c r="L12" s="156"/>
      <c r="M12" s="158"/>
      <c r="N12" s="151"/>
      <c r="O12" s="151"/>
      <c r="P12" s="173"/>
      <c r="Q12" s="173"/>
      <c r="R12" s="148"/>
      <c r="S12" s="151"/>
      <c r="T12" s="154"/>
      <c r="U12" s="27"/>
    </row>
    <row r="13" spans="1:21" ht="48" customHeight="1" thickBot="1">
      <c r="A13" s="21"/>
      <c r="B13" s="49">
        <v>7</v>
      </c>
      <c r="C13" s="50" t="s">
        <v>88</v>
      </c>
      <c r="D13" s="51">
        <v>20</v>
      </c>
      <c r="E13" s="52" t="s">
        <v>25</v>
      </c>
      <c r="F13" s="53" t="s">
        <v>90</v>
      </c>
      <c r="G13" s="54">
        <f t="shared" si="0"/>
        <v>500</v>
      </c>
      <c r="H13" s="55">
        <v>25</v>
      </c>
      <c r="I13" s="137">
        <v>21.9</v>
      </c>
      <c r="J13" s="56">
        <f t="shared" si="1"/>
        <v>438</v>
      </c>
      <c r="K13" s="57" t="str">
        <f t="shared" si="2"/>
        <v>VYHOVUJE</v>
      </c>
      <c r="L13" s="156"/>
      <c r="M13" s="158"/>
      <c r="N13" s="151"/>
      <c r="O13" s="151"/>
      <c r="P13" s="173"/>
      <c r="Q13" s="173"/>
      <c r="R13" s="148"/>
      <c r="S13" s="151"/>
      <c r="T13" s="154"/>
      <c r="U13" s="27"/>
    </row>
    <row r="14" spans="1:21" ht="36" customHeight="1" thickBot="1">
      <c r="A14" s="21"/>
      <c r="B14" s="58">
        <v>8</v>
      </c>
      <c r="C14" s="59" t="s">
        <v>31</v>
      </c>
      <c r="D14" s="60">
        <v>600</v>
      </c>
      <c r="E14" s="61" t="s">
        <v>25</v>
      </c>
      <c r="F14" s="62" t="s">
        <v>32</v>
      </c>
      <c r="G14" s="63">
        <f t="shared" si="0"/>
        <v>17400</v>
      </c>
      <c r="H14" s="64">
        <v>29</v>
      </c>
      <c r="I14" s="138">
        <v>14.8</v>
      </c>
      <c r="J14" s="65">
        <f t="shared" si="1"/>
        <v>8880</v>
      </c>
      <c r="K14" s="66" t="str">
        <f t="shared" si="2"/>
        <v>VYHOVUJE</v>
      </c>
      <c r="L14" s="144" t="s">
        <v>66</v>
      </c>
      <c r="M14" s="144" t="s">
        <v>23</v>
      </c>
      <c r="N14" s="150"/>
      <c r="O14" s="150"/>
      <c r="P14" s="144" t="s">
        <v>72</v>
      </c>
      <c r="Q14" s="144" t="s">
        <v>73</v>
      </c>
      <c r="R14" s="147">
        <v>21</v>
      </c>
      <c r="S14" s="150"/>
      <c r="T14" s="153" t="s">
        <v>10</v>
      </c>
      <c r="U14" s="27"/>
    </row>
    <row r="15" spans="1:21" ht="48" customHeight="1" thickBot="1">
      <c r="A15" s="21"/>
      <c r="B15" s="58">
        <v>9</v>
      </c>
      <c r="C15" s="67" t="s">
        <v>97</v>
      </c>
      <c r="D15" s="68">
        <v>960</v>
      </c>
      <c r="E15" s="69" t="s">
        <v>25</v>
      </c>
      <c r="F15" s="70" t="s">
        <v>98</v>
      </c>
      <c r="G15" s="71">
        <f t="shared" si="0"/>
        <v>9600</v>
      </c>
      <c r="H15" s="72">
        <v>10</v>
      </c>
      <c r="I15" s="139">
        <v>5.1</v>
      </c>
      <c r="J15" s="73">
        <f t="shared" si="1"/>
        <v>4896</v>
      </c>
      <c r="K15" s="74" t="str">
        <f t="shared" si="2"/>
        <v>VYHOVUJE</v>
      </c>
      <c r="L15" s="175"/>
      <c r="M15" s="176"/>
      <c r="N15" s="160"/>
      <c r="O15" s="160"/>
      <c r="P15" s="162"/>
      <c r="Q15" s="162"/>
      <c r="R15" s="163"/>
      <c r="S15" s="160"/>
      <c r="T15" s="161"/>
      <c r="U15" s="27"/>
    </row>
    <row r="16" spans="1:21" ht="71.25" customHeight="1" thickBot="1">
      <c r="A16" s="21"/>
      <c r="B16" s="58">
        <v>10</v>
      </c>
      <c r="C16" s="75" t="s">
        <v>97</v>
      </c>
      <c r="D16" s="76">
        <v>160</v>
      </c>
      <c r="E16" s="77" t="s">
        <v>25</v>
      </c>
      <c r="F16" s="78" t="s">
        <v>98</v>
      </c>
      <c r="G16" s="79">
        <f t="shared" si="0"/>
        <v>1600</v>
      </c>
      <c r="H16" s="80">
        <v>10</v>
      </c>
      <c r="I16" s="140">
        <v>5.1</v>
      </c>
      <c r="J16" s="81">
        <f t="shared" si="1"/>
        <v>816</v>
      </c>
      <c r="K16" s="82" t="str">
        <f t="shared" si="2"/>
        <v>VYHOVUJE</v>
      </c>
      <c r="L16" s="83" t="s">
        <v>66</v>
      </c>
      <c r="M16" s="83" t="s">
        <v>23</v>
      </c>
      <c r="N16" s="84"/>
      <c r="O16" s="84"/>
      <c r="P16" s="83" t="s">
        <v>74</v>
      </c>
      <c r="Q16" s="83" t="s">
        <v>75</v>
      </c>
      <c r="R16" s="85">
        <v>21</v>
      </c>
      <c r="S16" s="84"/>
      <c r="T16" s="86" t="s">
        <v>10</v>
      </c>
      <c r="U16" s="27"/>
    </row>
    <row r="17" spans="1:21" ht="66" customHeight="1" thickBot="1">
      <c r="A17" s="21"/>
      <c r="B17" s="87">
        <v>11</v>
      </c>
      <c r="C17" s="88" t="s">
        <v>31</v>
      </c>
      <c r="D17" s="89">
        <v>60</v>
      </c>
      <c r="E17" s="90" t="s">
        <v>25</v>
      </c>
      <c r="F17" s="91" t="s">
        <v>32</v>
      </c>
      <c r="G17" s="92">
        <f t="shared" si="0"/>
        <v>1740</v>
      </c>
      <c r="H17" s="93">
        <v>29</v>
      </c>
      <c r="I17" s="141">
        <v>14.8</v>
      </c>
      <c r="J17" s="94">
        <f t="shared" si="1"/>
        <v>888</v>
      </c>
      <c r="K17" s="95" t="str">
        <f t="shared" si="2"/>
        <v>VYHOVUJE</v>
      </c>
      <c r="L17" s="96" t="s">
        <v>66</v>
      </c>
      <c r="M17" s="96" t="s">
        <v>23</v>
      </c>
      <c r="N17" s="97"/>
      <c r="O17" s="97"/>
      <c r="P17" s="96" t="s">
        <v>76</v>
      </c>
      <c r="Q17" s="96" t="s">
        <v>77</v>
      </c>
      <c r="R17" s="98">
        <v>21</v>
      </c>
      <c r="S17" s="97"/>
      <c r="T17" s="99" t="s">
        <v>10</v>
      </c>
      <c r="U17" s="27"/>
    </row>
    <row r="18" spans="1:21" ht="21.75" customHeight="1">
      <c r="A18" s="21"/>
      <c r="B18" s="100">
        <v>12</v>
      </c>
      <c r="C18" s="101" t="s">
        <v>33</v>
      </c>
      <c r="D18" s="102">
        <v>3</v>
      </c>
      <c r="E18" s="103" t="s">
        <v>34</v>
      </c>
      <c r="F18" s="104" t="s">
        <v>35</v>
      </c>
      <c r="G18" s="105">
        <f t="shared" si="0"/>
        <v>285</v>
      </c>
      <c r="H18" s="106">
        <v>95</v>
      </c>
      <c r="I18" s="142">
        <v>90.6</v>
      </c>
      <c r="J18" s="107">
        <f t="shared" si="1"/>
        <v>271.79999999999995</v>
      </c>
      <c r="K18" s="108" t="str">
        <f t="shared" si="2"/>
        <v>VYHOVUJE</v>
      </c>
      <c r="L18" s="156" t="s">
        <v>66</v>
      </c>
      <c r="M18" s="156" t="s">
        <v>23</v>
      </c>
      <c r="N18" s="151"/>
      <c r="O18" s="151"/>
      <c r="P18" s="156" t="s">
        <v>78</v>
      </c>
      <c r="Q18" s="156" t="s">
        <v>79</v>
      </c>
      <c r="R18" s="148">
        <v>21</v>
      </c>
      <c r="S18" s="151"/>
      <c r="T18" s="154" t="s">
        <v>10</v>
      </c>
      <c r="U18" s="27"/>
    </row>
    <row r="19" spans="1:21" ht="22.5" customHeight="1">
      <c r="A19" s="21"/>
      <c r="B19" s="38">
        <v>13</v>
      </c>
      <c r="C19" s="39" t="s">
        <v>91</v>
      </c>
      <c r="D19" s="40">
        <v>2</v>
      </c>
      <c r="E19" s="41" t="s">
        <v>34</v>
      </c>
      <c r="F19" s="42" t="s">
        <v>36</v>
      </c>
      <c r="G19" s="43">
        <f t="shared" si="0"/>
        <v>80</v>
      </c>
      <c r="H19" s="44">
        <v>40</v>
      </c>
      <c r="I19" s="136">
        <v>33.8</v>
      </c>
      <c r="J19" s="45">
        <f t="shared" si="1"/>
        <v>67.6</v>
      </c>
      <c r="K19" s="46" t="str">
        <f t="shared" si="2"/>
        <v>VYHOVUJE</v>
      </c>
      <c r="L19" s="156"/>
      <c r="M19" s="158"/>
      <c r="N19" s="151"/>
      <c r="O19" s="151"/>
      <c r="P19" s="145"/>
      <c r="Q19" s="145"/>
      <c r="R19" s="148"/>
      <c r="S19" s="151"/>
      <c r="T19" s="154"/>
      <c r="U19" s="27"/>
    </row>
    <row r="20" spans="1:21" ht="76.5" customHeight="1">
      <c r="A20" s="21"/>
      <c r="B20" s="38">
        <v>14</v>
      </c>
      <c r="C20" s="39" t="s">
        <v>37</v>
      </c>
      <c r="D20" s="40">
        <v>20</v>
      </c>
      <c r="E20" s="41" t="s">
        <v>34</v>
      </c>
      <c r="F20" s="42" t="s">
        <v>103</v>
      </c>
      <c r="G20" s="43">
        <f t="shared" si="0"/>
        <v>2180</v>
      </c>
      <c r="H20" s="44">
        <v>109</v>
      </c>
      <c r="I20" s="136">
        <v>102.8</v>
      </c>
      <c r="J20" s="45">
        <f t="shared" si="1"/>
        <v>2056</v>
      </c>
      <c r="K20" s="46" t="str">
        <f t="shared" si="2"/>
        <v>VYHOVUJE</v>
      </c>
      <c r="L20" s="156"/>
      <c r="M20" s="158"/>
      <c r="N20" s="151"/>
      <c r="O20" s="151"/>
      <c r="P20" s="145"/>
      <c r="Q20" s="145"/>
      <c r="R20" s="148"/>
      <c r="S20" s="151"/>
      <c r="T20" s="154"/>
      <c r="U20" s="27"/>
    </row>
    <row r="21" spans="1:21" ht="22.5" customHeight="1">
      <c r="A21" s="21"/>
      <c r="B21" s="38">
        <v>15</v>
      </c>
      <c r="C21" s="39" t="s">
        <v>38</v>
      </c>
      <c r="D21" s="40">
        <v>100</v>
      </c>
      <c r="E21" s="41" t="s">
        <v>25</v>
      </c>
      <c r="F21" s="42" t="s">
        <v>39</v>
      </c>
      <c r="G21" s="43">
        <f t="shared" si="0"/>
        <v>229.99999999999997</v>
      </c>
      <c r="H21" s="44">
        <v>2.3</v>
      </c>
      <c r="I21" s="136">
        <v>1.7</v>
      </c>
      <c r="J21" s="45">
        <f t="shared" si="1"/>
        <v>170</v>
      </c>
      <c r="K21" s="46" t="str">
        <f t="shared" si="2"/>
        <v>VYHOVUJE</v>
      </c>
      <c r="L21" s="156"/>
      <c r="M21" s="158"/>
      <c r="N21" s="151"/>
      <c r="O21" s="151"/>
      <c r="P21" s="145"/>
      <c r="Q21" s="145"/>
      <c r="R21" s="148"/>
      <c r="S21" s="151"/>
      <c r="T21" s="154"/>
      <c r="U21" s="27"/>
    </row>
    <row r="22" spans="1:21" ht="23.25" customHeight="1">
      <c r="A22" s="21"/>
      <c r="B22" s="38">
        <v>16</v>
      </c>
      <c r="C22" s="39" t="s">
        <v>40</v>
      </c>
      <c r="D22" s="40">
        <v>4</v>
      </c>
      <c r="E22" s="41" t="s">
        <v>25</v>
      </c>
      <c r="F22" s="42" t="s">
        <v>41</v>
      </c>
      <c r="G22" s="43">
        <f t="shared" si="0"/>
        <v>112</v>
      </c>
      <c r="H22" s="44">
        <v>28</v>
      </c>
      <c r="I22" s="136">
        <v>21</v>
      </c>
      <c r="J22" s="45">
        <f t="shared" si="1"/>
        <v>84</v>
      </c>
      <c r="K22" s="46" t="str">
        <f t="shared" si="2"/>
        <v>VYHOVUJE</v>
      </c>
      <c r="L22" s="156"/>
      <c r="M22" s="158"/>
      <c r="N22" s="151"/>
      <c r="O22" s="151"/>
      <c r="P22" s="145"/>
      <c r="Q22" s="145"/>
      <c r="R22" s="148"/>
      <c r="S22" s="151"/>
      <c r="T22" s="154"/>
      <c r="U22" s="27"/>
    </row>
    <row r="23" spans="1:21" ht="36.75" customHeight="1">
      <c r="A23" s="21"/>
      <c r="B23" s="38">
        <v>17</v>
      </c>
      <c r="C23" s="39" t="s">
        <v>42</v>
      </c>
      <c r="D23" s="40">
        <v>6</v>
      </c>
      <c r="E23" s="41" t="s">
        <v>25</v>
      </c>
      <c r="F23" s="42" t="s">
        <v>43</v>
      </c>
      <c r="G23" s="43">
        <f t="shared" si="0"/>
        <v>66</v>
      </c>
      <c r="H23" s="44">
        <v>11</v>
      </c>
      <c r="I23" s="136">
        <v>5.3</v>
      </c>
      <c r="J23" s="45">
        <f t="shared" si="1"/>
        <v>31.799999999999997</v>
      </c>
      <c r="K23" s="46" t="str">
        <f t="shared" si="2"/>
        <v>VYHOVUJE</v>
      </c>
      <c r="L23" s="156"/>
      <c r="M23" s="158"/>
      <c r="N23" s="151"/>
      <c r="O23" s="151"/>
      <c r="P23" s="145"/>
      <c r="Q23" s="145"/>
      <c r="R23" s="148"/>
      <c r="S23" s="151"/>
      <c r="T23" s="154"/>
      <c r="U23" s="27"/>
    </row>
    <row r="24" spans="1:21" ht="39.75" customHeight="1">
      <c r="A24" s="21"/>
      <c r="B24" s="38">
        <v>18</v>
      </c>
      <c r="C24" s="39" t="s">
        <v>44</v>
      </c>
      <c r="D24" s="40">
        <v>4</v>
      </c>
      <c r="E24" s="41" t="s">
        <v>25</v>
      </c>
      <c r="F24" s="42" t="s">
        <v>45</v>
      </c>
      <c r="G24" s="43">
        <f t="shared" si="0"/>
        <v>180</v>
      </c>
      <c r="H24" s="44">
        <v>45</v>
      </c>
      <c r="I24" s="136">
        <v>45</v>
      </c>
      <c r="J24" s="45">
        <f t="shared" si="1"/>
        <v>180</v>
      </c>
      <c r="K24" s="46" t="str">
        <f t="shared" si="2"/>
        <v>VYHOVUJE</v>
      </c>
      <c r="L24" s="156"/>
      <c r="M24" s="158"/>
      <c r="N24" s="151"/>
      <c r="O24" s="151"/>
      <c r="P24" s="145"/>
      <c r="Q24" s="145"/>
      <c r="R24" s="148"/>
      <c r="S24" s="151"/>
      <c r="T24" s="154"/>
      <c r="U24" s="27"/>
    </row>
    <row r="25" spans="1:21" ht="30" customHeight="1">
      <c r="A25" s="21"/>
      <c r="B25" s="38">
        <v>19</v>
      </c>
      <c r="C25" s="39" t="s">
        <v>46</v>
      </c>
      <c r="D25" s="40">
        <v>2</v>
      </c>
      <c r="E25" s="41" t="s">
        <v>34</v>
      </c>
      <c r="F25" s="42" t="s">
        <v>47</v>
      </c>
      <c r="G25" s="43">
        <f t="shared" si="0"/>
        <v>660</v>
      </c>
      <c r="H25" s="44">
        <v>330</v>
      </c>
      <c r="I25" s="136">
        <v>221</v>
      </c>
      <c r="J25" s="45">
        <f t="shared" si="1"/>
        <v>442</v>
      </c>
      <c r="K25" s="46" t="str">
        <f t="shared" si="2"/>
        <v>VYHOVUJE</v>
      </c>
      <c r="L25" s="156"/>
      <c r="M25" s="158"/>
      <c r="N25" s="151"/>
      <c r="O25" s="151"/>
      <c r="P25" s="145"/>
      <c r="Q25" s="145"/>
      <c r="R25" s="148"/>
      <c r="S25" s="151"/>
      <c r="T25" s="154"/>
      <c r="U25" s="27"/>
    </row>
    <row r="26" spans="1:21" ht="39.75" customHeight="1" thickBot="1">
      <c r="A26" s="21"/>
      <c r="B26" s="49">
        <v>20</v>
      </c>
      <c r="C26" s="50" t="s">
        <v>92</v>
      </c>
      <c r="D26" s="51">
        <v>15</v>
      </c>
      <c r="E26" s="52" t="s">
        <v>25</v>
      </c>
      <c r="F26" s="53" t="s">
        <v>48</v>
      </c>
      <c r="G26" s="54">
        <f t="shared" si="0"/>
        <v>75</v>
      </c>
      <c r="H26" s="55">
        <v>5</v>
      </c>
      <c r="I26" s="137">
        <v>1.7</v>
      </c>
      <c r="J26" s="56">
        <f t="shared" si="1"/>
        <v>25.5</v>
      </c>
      <c r="K26" s="57" t="str">
        <f t="shared" si="2"/>
        <v>VYHOVUJE</v>
      </c>
      <c r="L26" s="156"/>
      <c r="M26" s="158"/>
      <c r="N26" s="151"/>
      <c r="O26" s="151"/>
      <c r="P26" s="145"/>
      <c r="Q26" s="145"/>
      <c r="R26" s="148"/>
      <c r="S26" s="151"/>
      <c r="T26" s="154"/>
      <c r="U26" s="27"/>
    </row>
    <row r="27" spans="1:21" ht="74.25" customHeight="1" thickBot="1">
      <c r="A27" s="21"/>
      <c r="B27" s="87">
        <v>21</v>
      </c>
      <c r="C27" s="88" t="s">
        <v>49</v>
      </c>
      <c r="D27" s="89">
        <v>1</v>
      </c>
      <c r="E27" s="90" t="s">
        <v>25</v>
      </c>
      <c r="F27" s="91" t="s">
        <v>50</v>
      </c>
      <c r="G27" s="92">
        <f t="shared" si="0"/>
        <v>320</v>
      </c>
      <c r="H27" s="93">
        <v>320</v>
      </c>
      <c r="I27" s="141">
        <v>196.3</v>
      </c>
      <c r="J27" s="94">
        <f t="shared" si="1"/>
        <v>196.3</v>
      </c>
      <c r="K27" s="95" t="str">
        <f t="shared" si="2"/>
        <v>VYHOVUJE</v>
      </c>
      <c r="L27" s="96" t="s">
        <v>66</v>
      </c>
      <c r="M27" s="96" t="s">
        <v>23</v>
      </c>
      <c r="N27" s="97"/>
      <c r="O27" s="97"/>
      <c r="P27" s="96" t="s">
        <v>80</v>
      </c>
      <c r="Q27" s="96" t="s">
        <v>73</v>
      </c>
      <c r="R27" s="98">
        <v>21</v>
      </c>
      <c r="S27" s="97"/>
      <c r="T27" s="99" t="s">
        <v>10</v>
      </c>
      <c r="U27" s="27"/>
    </row>
    <row r="28" spans="1:21" ht="60.75" customHeight="1">
      <c r="A28" s="21"/>
      <c r="B28" s="58">
        <v>22</v>
      </c>
      <c r="C28" s="59" t="s">
        <v>51</v>
      </c>
      <c r="D28" s="109">
        <v>30</v>
      </c>
      <c r="E28" s="110" t="s">
        <v>34</v>
      </c>
      <c r="F28" s="111" t="s">
        <v>102</v>
      </c>
      <c r="G28" s="63">
        <f t="shared" si="0"/>
        <v>3480</v>
      </c>
      <c r="H28" s="64">
        <v>116</v>
      </c>
      <c r="I28" s="138">
        <v>107</v>
      </c>
      <c r="J28" s="65">
        <f t="shared" si="1"/>
        <v>3210</v>
      </c>
      <c r="K28" s="66" t="str">
        <f t="shared" si="2"/>
        <v>VYHOVUJE</v>
      </c>
      <c r="L28" s="144" t="s">
        <v>66</v>
      </c>
      <c r="M28" s="144" t="s">
        <v>23</v>
      </c>
      <c r="N28" s="150"/>
      <c r="O28" s="150"/>
      <c r="P28" s="144" t="s">
        <v>81</v>
      </c>
      <c r="Q28" s="144" t="s">
        <v>82</v>
      </c>
      <c r="R28" s="147">
        <v>21</v>
      </c>
      <c r="S28" s="150"/>
      <c r="T28" s="153" t="s">
        <v>10</v>
      </c>
      <c r="U28" s="27"/>
    </row>
    <row r="29" spans="1:21" ht="18.75" customHeight="1">
      <c r="A29" s="21"/>
      <c r="B29" s="38">
        <v>23</v>
      </c>
      <c r="C29" s="39" t="s">
        <v>52</v>
      </c>
      <c r="D29" s="40">
        <v>2</v>
      </c>
      <c r="E29" s="41" t="s">
        <v>34</v>
      </c>
      <c r="F29" s="42" t="s">
        <v>53</v>
      </c>
      <c r="G29" s="43">
        <f t="shared" si="0"/>
        <v>92</v>
      </c>
      <c r="H29" s="44">
        <v>46</v>
      </c>
      <c r="I29" s="136">
        <v>36.9</v>
      </c>
      <c r="J29" s="45">
        <f t="shared" si="1"/>
        <v>73.8</v>
      </c>
      <c r="K29" s="46" t="str">
        <f t="shared" si="2"/>
        <v>VYHOVUJE</v>
      </c>
      <c r="L29" s="156"/>
      <c r="M29" s="158"/>
      <c r="N29" s="151"/>
      <c r="O29" s="151"/>
      <c r="P29" s="145"/>
      <c r="Q29" s="145"/>
      <c r="R29" s="148"/>
      <c r="S29" s="151"/>
      <c r="T29" s="154"/>
      <c r="U29" s="27"/>
    </row>
    <row r="30" spans="1:21" ht="18.75" customHeight="1">
      <c r="A30" s="21"/>
      <c r="B30" s="38">
        <v>24</v>
      </c>
      <c r="C30" s="39" t="s">
        <v>54</v>
      </c>
      <c r="D30" s="40">
        <v>1</v>
      </c>
      <c r="E30" s="41" t="s">
        <v>34</v>
      </c>
      <c r="F30" s="42" t="s">
        <v>53</v>
      </c>
      <c r="G30" s="43">
        <f t="shared" si="0"/>
        <v>80</v>
      </c>
      <c r="H30" s="44">
        <v>80</v>
      </c>
      <c r="I30" s="136">
        <v>53.7</v>
      </c>
      <c r="J30" s="45">
        <f t="shared" si="1"/>
        <v>53.7</v>
      </c>
      <c r="K30" s="46" t="str">
        <f t="shared" si="2"/>
        <v>VYHOVUJE</v>
      </c>
      <c r="L30" s="156"/>
      <c r="M30" s="158"/>
      <c r="N30" s="151"/>
      <c r="O30" s="151"/>
      <c r="P30" s="145"/>
      <c r="Q30" s="145"/>
      <c r="R30" s="148"/>
      <c r="S30" s="151"/>
      <c r="T30" s="154"/>
      <c r="U30" s="27"/>
    </row>
    <row r="31" spans="1:21" ht="18.75" customHeight="1">
      <c r="A31" s="21"/>
      <c r="B31" s="38">
        <v>25</v>
      </c>
      <c r="C31" s="39" t="s">
        <v>55</v>
      </c>
      <c r="D31" s="40">
        <v>1</v>
      </c>
      <c r="E31" s="41" t="s">
        <v>34</v>
      </c>
      <c r="F31" s="42" t="s">
        <v>56</v>
      </c>
      <c r="G31" s="43">
        <f t="shared" si="0"/>
        <v>53</v>
      </c>
      <c r="H31" s="44">
        <v>53</v>
      </c>
      <c r="I31" s="136">
        <v>49.5</v>
      </c>
      <c r="J31" s="45">
        <f t="shared" si="1"/>
        <v>49.5</v>
      </c>
      <c r="K31" s="46" t="str">
        <f t="shared" si="2"/>
        <v>VYHOVUJE</v>
      </c>
      <c r="L31" s="156"/>
      <c r="M31" s="158"/>
      <c r="N31" s="151"/>
      <c r="O31" s="151"/>
      <c r="P31" s="145"/>
      <c r="Q31" s="145"/>
      <c r="R31" s="148"/>
      <c r="S31" s="151"/>
      <c r="T31" s="154"/>
      <c r="U31" s="27"/>
    </row>
    <row r="32" spans="1:21" ht="18.75" customHeight="1">
      <c r="A32" s="21"/>
      <c r="B32" s="38">
        <v>26</v>
      </c>
      <c r="C32" s="112" t="s">
        <v>57</v>
      </c>
      <c r="D32" s="40">
        <v>5</v>
      </c>
      <c r="E32" s="113" t="s">
        <v>25</v>
      </c>
      <c r="F32" s="114" t="s">
        <v>41</v>
      </c>
      <c r="G32" s="43">
        <f t="shared" si="0"/>
        <v>185</v>
      </c>
      <c r="H32" s="44">
        <v>37</v>
      </c>
      <c r="I32" s="136">
        <v>18</v>
      </c>
      <c r="J32" s="45">
        <f t="shared" si="1"/>
        <v>90</v>
      </c>
      <c r="K32" s="46" t="str">
        <f t="shared" si="2"/>
        <v>VYHOVUJE</v>
      </c>
      <c r="L32" s="156"/>
      <c r="M32" s="158"/>
      <c r="N32" s="151"/>
      <c r="O32" s="151"/>
      <c r="P32" s="145"/>
      <c r="Q32" s="145"/>
      <c r="R32" s="148"/>
      <c r="S32" s="151"/>
      <c r="T32" s="154"/>
      <c r="U32" s="27"/>
    </row>
    <row r="33" spans="1:21" ht="41.25" customHeight="1">
      <c r="A33" s="21"/>
      <c r="B33" s="38">
        <v>27</v>
      </c>
      <c r="C33" s="112" t="s">
        <v>58</v>
      </c>
      <c r="D33" s="40">
        <v>5</v>
      </c>
      <c r="E33" s="113" t="s">
        <v>25</v>
      </c>
      <c r="F33" s="114" t="s">
        <v>59</v>
      </c>
      <c r="G33" s="43">
        <f t="shared" si="0"/>
        <v>45</v>
      </c>
      <c r="H33" s="44">
        <v>9</v>
      </c>
      <c r="I33" s="136">
        <v>4.7</v>
      </c>
      <c r="J33" s="45">
        <f t="shared" si="1"/>
        <v>23.5</v>
      </c>
      <c r="K33" s="46" t="str">
        <f t="shared" si="2"/>
        <v>VYHOVUJE</v>
      </c>
      <c r="L33" s="156"/>
      <c r="M33" s="158"/>
      <c r="N33" s="151"/>
      <c r="O33" s="151"/>
      <c r="P33" s="145"/>
      <c r="Q33" s="145"/>
      <c r="R33" s="148"/>
      <c r="S33" s="151"/>
      <c r="T33" s="154"/>
      <c r="U33" s="27"/>
    </row>
    <row r="34" spans="1:21" ht="20.25" customHeight="1">
      <c r="A34" s="21"/>
      <c r="B34" s="38">
        <v>28</v>
      </c>
      <c r="C34" s="112" t="s">
        <v>93</v>
      </c>
      <c r="D34" s="40">
        <v>20</v>
      </c>
      <c r="E34" s="113" t="s">
        <v>25</v>
      </c>
      <c r="F34" s="115" t="s">
        <v>60</v>
      </c>
      <c r="G34" s="43">
        <f t="shared" si="0"/>
        <v>300</v>
      </c>
      <c r="H34" s="44">
        <v>15</v>
      </c>
      <c r="I34" s="136">
        <v>5.3</v>
      </c>
      <c r="J34" s="45">
        <f t="shared" si="1"/>
        <v>106</v>
      </c>
      <c r="K34" s="46" t="str">
        <f t="shared" si="2"/>
        <v>VYHOVUJE</v>
      </c>
      <c r="L34" s="156"/>
      <c r="M34" s="158"/>
      <c r="N34" s="151"/>
      <c r="O34" s="151"/>
      <c r="P34" s="145"/>
      <c r="Q34" s="145"/>
      <c r="R34" s="148"/>
      <c r="S34" s="151"/>
      <c r="T34" s="154"/>
      <c r="U34" s="27"/>
    </row>
    <row r="35" spans="1:21" ht="20.25" customHeight="1">
      <c r="A35" s="21"/>
      <c r="B35" s="38">
        <v>29</v>
      </c>
      <c r="C35" s="112" t="s">
        <v>94</v>
      </c>
      <c r="D35" s="40">
        <v>30</v>
      </c>
      <c r="E35" s="113" t="s">
        <v>25</v>
      </c>
      <c r="F35" s="116" t="s">
        <v>95</v>
      </c>
      <c r="G35" s="43">
        <f t="shared" si="0"/>
        <v>540</v>
      </c>
      <c r="H35" s="44">
        <v>18</v>
      </c>
      <c r="I35" s="136">
        <v>3.1</v>
      </c>
      <c r="J35" s="45">
        <f t="shared" si="1"/>
        <v>93</v>
      </c>
      <c r="K35" s="46" t="str">
        <f aca="true" t="shared" si="3" ref="K35:K36">IF(ISNUMBER(I35),IF(I35&gt;H35,"NEVYHOVUJE","VYHOVUJE")," ")</f>
        <v>VYHOVUJE</v>
      </c>
      <c r="L35" s="156"/>
      <c r="M35" s="158"/>
      <c r="N35" s="151"/>
      <c r="O35" s="151"/>
      <c r="P35" s="145"/>
      <c r="Q35" s="145"/>
      <c r="R35" s="148"/>
      <c r="S35" s="151"/>
      <c r="T35" s="154"/>
      <c r="U35" s="27"/>
    </row>
    <row r="36" spans="1:21" ht="34.5" customHeight="1">
      <c r="A36" s="21"/>
      <c r="B36" s="38">
        <v>30</v>
      </c>
      <c r="C36" s="112" t="s">
        <v>61</v>
      </c>
      <c r="D36" s="40">
        <v>10</v>
      </c>
      <c r="E36" s="113" t="s">
        <v>28</v>
      </c>
      <c r="F36" s="116" t="s">
        <v>96</v>
      </c>
      <c r="G36" s="43">
        <f t="shared" si="0"/>
        <v>700</v>
      </c>
      <c r="H36" s="44">
        <v>70</v>
      </c>
      <c r="I36" s="136">
        <v>59.5</v>
      </c>
      <c r="J36" s="45">
        <f t="shared" si="1"/>
        <v>595</v>
      </c>
      <c r="K36" s="46" t="str">
        <f t="shared" si="3"/>
        <v>VYHOVUJE</v>
      </c>
      <c r="L36" s="156"/>
      <c r="M36" s="158"/>
      <c r="N36" s="151"/>
      <c r="O36" s="151"/>
      <c r="P36" s="145"/>
      <c r="Q36" s="145"/>
      <c r="R36" s="148"/>
      <c r="S36" s="151"/>
      <c r="T36" s="154"/>
      <c r="U36" s="27"/>
    </row>
    <row r="37" spans="1:21" ht="20.25" customHeight="1">
      <c r="A37" s="117"/>
      <c r="B37" s="38">
        <v>31</v>
      </c>
      <c r="C37" s="39" t="s">
        <v>62</v>
      </c>
      <c r="D37" s="40">
        <v>3</v>
      </c>
      <c r="E37" s="41"/>
      <c r="F37" s="42" t="s">
        <v>63</v>
      </c>
      <c r="G37" s="43">
        <f t="shared" si="0"/>
        <v>174</v>
      </c>
      <c r="H37" s="1">
        <v>58</v>
      </c>
      <c r="I37" s="136">
        <v>10.1</v>
      </c>
      <c r="J37" s="45">
        <f t="shared" si="1"/>
        <v>30.299999999999997</v>
      </c>
      <c r="K37" s="46" t="str">
        <f aca="true" t="shared" si="4" ref="K37">IF(ISNUMBER(I37),IF(I37&gt;H37,"NEVYHOVUJE","VYHOVUJE")," ")</f>
        <v>VYHOVUJE</v>
      </c>
      <c r="L37" s="156"/>
      <c r="M37" s="158"/>
      <c r="N37" s="151"/>
      <c r="O37" s="151"/>
      <c r="P37" s="145"/>
      <c r="Q37" s="145"/>
      <c r="R37" s="148"/>
      <c r="S37" s="151"/>
      <c r="T37" s="154"/>
      <c r="U37" s="27"/>
    </row>
    <row r="38" spans="1:21" ht="20.25" customHeight="1" thickBot="1">
      <c r="A38" s="118"/>
      <c r="B38" s="119">
        <v>32</v>
      </c>
      <c r="C38" s="120" t="s">
        <v>64</v>
      </c>
      <c r="D38" s="121">
        <v>2</v>
      </c>
      <c r="E38" s="122" t="s">
        <v>25</v>
      </c>
      <c r="F38" s="123" t="s">
        <v>65</v>
      </c>
      <c r="G38" s="124">
        <f t="shared" si="0"/>
        <v>36</v>
      </c>
      <c r="H38" s="2">
        <v>18</v>
      </c>
      <c r="I38" s="143">
        <v>9.6</v>
      </c>
      <c r="J38" s="125">
        <f t="shared" si="1"/>
        <v>19.2</v>
      </c>
      <c r="K38" s="126" t="str">
        <f aca="true" t="shared" si="5" ref="K38">IF(ISNUMBER(I38),IF(I38&gt;H38,"NEVYHOVUJE","VYHOVUJE")," ")</f>
        <v>VYHOVUJE</v>
      </c>
      <c r="L38" s="157"/>
      <c r="M38" s="159"/>
      <c r="N38" s="152"/>
      <c r="O38" s="152"/>
      <c r="P38" s="146"/>
      <c r="Q38" s="146"/>
      <c r="R38" s="149"/>
      <c r="S38" s="152"/>
      <c r="T38" s="155"/>
      <c r="U38" s="27"/>
    </row>
    <row r="39" spans="3:10" ht="16.5" thickBot="1" thickTop="1">
      <c r="C39" s="3"/>
      <c r="D39" s="3"/>
      <c r="E39" s="3"/>
      <c r="F39" s="3"/>
      <c r="G39" s="3"/>
      <c r="J39" s="127"/>
    </row>
    <row r="40" spans="2:20" ht="60.75" customHeight="1" thickBot="1" thickTop="1">
      <c r="B40" s="171" t="s">
        <v>7</v>
      </c>
      <c r="C40" s="171"/>
      <c r="D40" s="171"/>
      <c r="E40" s="171"/>
      <c r="F40" s="171"/>
      <c r="G40" s="128"/>
      <c r="H40" s="129" t="s">
        <v>8</v>
      </c>
      <c r="I40" s="179" t="s">
        <v>9</v>
      </c>
      <c r="J40" s="180"/>
      <c r="K40" s="181"/>
      <c r="L40" s="130"/>
      <c r="M40" s="130"/>
      <c r="N40" s="130"/>
      <c r="O40" s="130"/>
      <c r="P40" s="130"/>
      <c r="Q40" s="130"/>
      <c r="R40" s="130"/>
      <c r="S40" s="18"/>
      <c r="T40" s="131"/>
    </row>
    <row r="41" spans="2:18" ht="33" customHeight="1" thickBot="1" thickTop="1">
      <c r="B41" s="167" t="s">
        <v>24</v>
      </c>
      <c r="C41" s="167"/>
      <c r="D41" s="167"/>
      <c r="E41" s="167"/>
      <c r="F41" s="167"/>
      <c r="G41" s="132"/>
      <c r="H41" s="133">
        <f>SUM(G7:G38)</f>
        <v>46583</v>
      </c>
      <c r="I41" s="168">
        <f>SUM(J7:J38)</f>
        <v>28089.999999999996</v>
      </c>
      <c r="J41" s="169"/>
      <c r="K41" s="170"/>
      <c r="L41" s="130"/>
      <c r="M41" s="130"/>
      <c r="N41" s="130"/>
      <c r="O41" s="130"/>
      <c r="P41" s="130"/>
      <c r="Q41" s="130"/>
      <c r="R41" s="130"/>
    </row>
    <row r="42" ht="14.25" customHeight="1" thickTop="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sheetData>
  <sheetProtection algorithmName="SHA-512" hashValue="k5x1CU8f3w+el9zgEjZH5+7IZc9TqK+xK1BsqHggV5B6hlQeSx0KBlL6sp0eUyXkGA6qXinv56D+QrKy5RvBgw==" saltValue="E6GSRgf5N6U/778cvRoWjw==" spinCount="100000" sheet="1" objects="1" scenarios="1"/>
  <mergeCells count="44">
    <mergeCell ref="B1:D1"/>
    <mergeCell ref="I40:K40"/>
    <mergeCell ref="B3:C4"/>
    <mergeCell ref="D3:E4"/>
    <mergeCell ref="F3:F4"/>
    <mergeCell ref="T7:T13"/>
    <mergeCell ref="S7:S13"/>
    <mergeCell ref="R7:R13"/>
    <mergeCell ref="B41:F41"/>
    <mergeCell ref="I41:K41"/>
    <mergeCell ref="B40:F40"/>
    <mergeCell ref="Q7:Q13"/>
    <mergeCell ref="P7:P13"/>
    <mergeCell ref="O7:O13"/>
    <mergeCell ref="N7:N13"/>
    <mergeCell ref="M7:M13"/>
    <mergeCell ref="L7:L13"/>
    <mergeCell ref="L14:L15"/>
    <mergeCell ref="M14:M15"/>
    <mergeCell ref="N14:N15"/>
    <mergeCell ref="O14:O15"/>
    <mergeCell ref="L18:L26"/>
    <mergeCell ref="M18:M26"/>
    <mergeCell ref="N18:N26"/>
    <mergeCell ref="O18:O26"/>
    <mergeCell ref="P18:P26"/>
    <mergeCell ref="S14:S15"/>
    <mergeCell ref="T14:T15"/>
    <mergeCell ref="S18:S26"/>
    <mergeCell ref="T18:T26"/>
    <mergeCell ref="P14:P15"/>
    <mergeCell ref="Q14:Q15"/>
    <mergeCell ref="R14:R15"/>
    <mergeCell ref="Q18:Q26"/>
    <mergeCell ref="R18:R26"/>
    <mergeCell ref="Q28:Q38"/>
    <mergeCell ref="R28:R38"/>
    <mergeCell ref="S28:S38"/>
    <mergeCell ref="T28:T38"/>
    <mergeCell ref="L28:L38"/>
    <mergeCell ref="M28:M38"/>
    <mergeCell ref="N28:N38"/>
    <mergeCell ref="O28:O38"/>
    <mergeCell ref="P28:P38"/>
  </mergeCells>
  <conditionalFormatting sqref="B7:B38">
    <cfRule type="containsBlanks" priority="99" dxfId="9">
      <formula>LEN(TRIM(B7))=0</formula>
    </cfRule>
  </conditionalFormatting>
  <conditionalFormatting sqref="B7:B38">
    <cfRule type="cellIs" priority="93" dxfId="8" operator="greaterThanOrEqual">
      <formula>1</formula>
    </cfRule>
  </conditionalFormatting>
  <conditionalFormatting sqref="K7:K38">
    <cfRule type="cellIs" priority="90" dxfId="7" operator="equal">
      <formula>"VYHOVUJE"</formula>
    </cfRule>
  </conditionalFormatting>
  <conditionalFormatting sqref="K7:K38">
    <cfRule type="cellIs" priority="89" dxfId="6" operator="equal">
      <formula>"NEVYHOVUJE"</formula>
    </cfRule>
  </conditionalFormatting>
  <conditionalFormatting sqref="I7:I38">
    <cfRule type="containsBlanks" priority="60" dxfId="5">
      <formula>LEN(TRIM(I7))=0</formula>
    </cfRule>
  </conditionalFormatting>
  <conditionalFormatting sqref="I7:I38">
    <cfRule type="notContainsBlanks" priority="59" dxfId="4">
      <formula>LEN(TRIM(I7))&gt;0</formula>
    </cfRule>
  </conditionalFormatting>
  <conditionalFormatting sqref="I7:I38">
    <cfRule type="notContainsBlanks" priority="58" dxfId="3">
      <formula>LEN(TRIM(I7))&gt;0</formula>
    </cfRule>
  </conditionalFormatting>
  <conditionalFormatting sqref="D7:D31 D38">
    <cfRule type="containsBlanks" priority="32" dxfId="0">
      <formula>LEN(TRIM(D7))=0</formula>
    </cfRule>
  </conditionalFormatting>
  <conditionalFormatting sqref="D32:D36">
    <cfRule type="containsBlanks" priority="31" dxfId="0">
      <formula>LEN(TRIM(D32))=0</formula>
    </cfRule>
  </conditionalFormatting>
  <conditionalFormatting sqref="D37">
    <cfRule type="containsBlanks" priority="15" dxfId="0">
      <formula>LEN(TRIM(D37))=0</formula>
    </cfRule>
  </conditionalFormatting>
  <dataValidations count="2" disablePrompts="1">
    <dataValidation type="list" showInputMessage="1" showErrorMessage="1" sqref="M7">
      <formula1>"ANO,NE"</formula1>
    </dataValidation>
    <dataValidation type="list" showInputMessage="1" showErrorMessage="1" sqref="E7:E38">
      <formula1>"ks,bal,sada,"</formula1>
    </dataValidation>
  </dataValidations>
  <printOptions/>
  <pageMargins left="0.1968503937007874" right="0.1968503937007874" top="0.15748031496062992" bottom="0.1968503937007874" header="0.15748031496062992" footer="0.1968503937007874"/>
  <pageSetup fitToHeight="0" fitToWidth="1" horizontalDpi="600" verticalDpi="600" orientation="landscape" paperSize="9" scale="2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25.01.2022</dc:description>
  <cp:lastModifiedBy>Andrea Štěpánková</cp:lastModifiedBy>
  <cp:lastPrinted>2022-06-24T08:48:25Z</cp:lastPrinted>
  <dcterms:created xsi:type="dcterms:W3CDTF">2014-03-05T12:43:32Z</dcterms:created>
  <dcterms:modified xsi:type="dcterms:W3CDTF">2022-07-01T08:23:30Z</dcterms:modified>
  <cp:category/>
  <cp:version/>
  <cp:contentType/>
  <cp:contentStatus/>
  <cp:revision>1</cp:revision>
</cp:coreProperties>
</file>