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Print_Area" localSheetId="0">'Výpočetní technika'!$B$1:$V$23</definedName>
  </definedNames>
  <calcPr calcId="191029"/>
</workbook>
</file>

<file path=xl/sharedStrings.xml><?xml version="1.0" encoding="utf-8"?>
<sst xmlns="http://schemas.openxmlformats.org/spreadsheetml/2006/main" count="117" uniqueCount="84">
  <si>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</si>
  <si>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</si>
  <si>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</si>
  <si>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</si>
  <si>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</si>
  <si>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</si>
  <si>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</si>
  <si>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</si>
  <si>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</si>
  <si>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</si>
  <si>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</si>
  <si>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30231310-3 - Ploché monitory</t>
  </si>
  <si>
    <t xml:space="preserve">30233132-5 - Diskové jednotky </t>
  </si>
  <si>
    <t>30233180-6 - Archivační zařízení flash paměť</t>
  </si>
  <si>
    <t xml:space="preserve">30234000-8 - Média pro ukládání dat </t>
  </si>
  <si>
    <t>30234600-4 - Flash paměť</t>
  </si>
  <si>
    <t xml:space="preserve">30237000-9 - Součásti, příslušenství a doplňky pro počítače </t>
  </si>
  <si>
    <t xml:space="preserve">30237410-6 - Počítačová myš 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</si>
  <si>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</si>
  <si>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</si>
  <si>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</si>
  <si>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</si>
  <si>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</si>
  <si>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</si>
  <si>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</si>
  <si>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</si>
  <si>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</si>
  <si>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</si>
  <si>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</si>
  <si>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</si>
  <si>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</si>
  <si>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</si>
  <si>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</si>
  <si>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</si>
  <si>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</si>
  <si>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</si>
  <si>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</si>
  <si>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</si>
  <si>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Samostatná faktura</t>
  </si>
  <si>
    <t>Záruka na zboží min. 60 měsíců.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</si>
  <si>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</si>
  <si>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SSD disk 500GB</t>
  </si>
  <si>
    <t xml:space="preserve">Příloha č. 2 Kupní smlouvy - technická specifikace
Výpočetní technika (III.) 070 - 2022 </t>
  </si>
  <si>
    <t xml:space="preserve"> USB flash disk</t>
  </si>
  <si>
    <t>ANO</t>
  </si>
  <si>
    <t>Projekt GAČR, 20-02725Y</t>
  </si>
  <si>
    <t>SSD M2 disk 250GB</t>
  </si>
  <si>
    <t>SSD disk</t>
  </si>
  <si>
    <t>SSD disk mSATA</t>
  </si>
  <si>
    <t>Kabel USB</t>
  </si>
  <si>
    <t>Počítačová myš černá</t>
  </si>
  <si>
    <t>Vybrané instituty nové úpravy soukromého a trestního práva v aplikační praxi - IV - SGS-2022-025</t>
  </si>
  <si>
    <t>Helena Průchová,
Tel.: 37763 7281</t>
  </si>
  <si>
    <t>sady Pětařicátníků 14, 
301 00 Plzeň,
Fakulta právnická - Katedra občanského práva,
místnost PC 217</t>
  </si>
  <si>
    <t>Monitor LCD min. 27"</t>
  </si>
  <si>
    <t>Úhlopříčka displeje min. 27". 
Typ Panelu IPS.
Poměr stran 16:9.
Matná obrazovka.
Pozorovací úhly min. 176 horizontálně / 176 vertikálně.
Jas min. 250 nitů.
Kontrast min. 1000:1, dynamický min. 5 000 000:1.
Doba odezvy maximálně 5 ms.
Nativní rozlišení min. FullHD 1920x1080.
Vstupy: VGA, HDMI s HDCP, DisplayPort s HDCP, USB HUB 3.0.
Kabel musí být součástí dodávky (napájecí, VGA, DisplayPort nebo HDMI).
Náklopný a otočný o 90 st, výškově stavitelný pivot.
Záruka min. 60 měsíců NBD on-site.</t>
  </si>
  <si>
    <t>Záruka na zboží min. 60 měsíců, NBD on-site.</t>
  </si>
  <si>
    <t>Ing. Kamil Eckhardt,
Tel.: 37763 3006</t>
  </si>
  <si>
    <t>Univerzitní 22, 
301 00 Plzeň,
Fakulta ekonomická - Děkanát,
místnost UL 401b</t>
  </si>
  <si>
    <t>Mgr. Iveta Nocarová,
Tel.: 735 713 901,
37763 5353</t>
  </si>
  <si>
    <t>Sedláčkova 15, 
301 00 Plzeň, 
Fakulta filozofická - Katedra blízkovýchodních studií,
místnost SP 118 - přízemí</t>
  </si>
  <si>
    <t>Kapacita min. 250 GB.
Formát M.2 (2280), M.2 PCI-Express Gen3 NVMe 1.4.
Rychlost náhodného čtení 230 000 IOPS.
Rychlost náhodného zápisu 320 000 IOPS.
Rychlost čtení min. 2900 MB/s.
Rychlost zápisu min. 1300 MB/s.
Životnost min. 150 TBW.
Záruka na zboží min. 5 let.</t>
  </si>
  <si>
    <t>Mgr. Václav Duffek,
Tel.: 728 681 210,
37763 6248</t>
  </si>
  <si>
    <t>Chodské náměstí 1, 
301 00 Plzeň, 
Fakulta pedagogická - Centrum biologie, geověd a envigogiky,
místnost CH 323</t>
  </si>
  <si>
    <t>Kapacita minimálně 240 GB.
Formát disku: 2,5".
Rozhraní: SATA III.
Tloušťka 7 mm, vhodný do notebooku.</t>
  </si>
  <si>
    <t>Kapacita min. 256 GB, mSATA III.</t>
  </si>
  <si>
    <t>Klávesnice drátová</t>
  </si>
  <si>
    <t>Klávesnice kancelářská, drátová, USB, životnost až 20 milionů úderů.</t>
  </si>
  <si>
    <t>Myš</t>
  </si>
  <si>
    <t>Min. 3 tlačítková laserová myš, DPI min. 1000, USB.</t>
  </si>
  <si>
    <t>Kabel HDMI</t>
  </si>
  <si>
    <t>Kabel HDMI-HDMI, M/M, propojovací, 3 m, černý, opletený, v2.0b.</t>
  </si>
  <si>
    <t>Kabel USB 2.0, A-A, M/F, prodlužovací, 3 m, černý.</t>
  </si>
  <si>
    <t>RNDr. Milan Kubásek,
Tel.: 37763 2231, 
732 676 359</t>
  </si>
  <si>
    <t>Technická 8,
301 00 Plzeň,
Fakulta aplikovaných věd - Katedra fyziky,
místnost UN 204</t>
  </si>
  <si>
    <t>Rozhraní: SATA 6Gb/s.
Formát disku 2,5".
Kapacita min. 500 GB.
Sekvenční čtení: min. 550 MB/sec.
Sekvenční zápis min. 510 MB/sec.
MTTF min. 1.5 Million Hodin.
Záruka min. 60 měsíců.</t>
  </si>
  <si>
    <t>Ing. Klára Kaľamárová,
Tel.: 37763 1256</t>
  </si>
  <si>
    <t>Univerzitní 8, 
301 00 Plzeň, 
Rektorát - Odbor lidských zdrojů,
místnost UR 206</t>
  </si>
  <si>
    <t>Rozhraní: USB min. 3.0.
Kapacita min. 64 GB.
Rychlost zápisu min. 40 MB/s.
Rychlost čtení min. 100 MB/s.
Odolný.</t>
  </si>
  <si>
    <t>Optický senzor, rolovací kolečko, min. 3 tlačítka, kabelové připojení cca 1,8 m kabel, tiché klikání, připojení přes USB.</t>
  </si>
  <si>
    <t>Flash disk 64 GB</t>
  </si>
  <si>
    <t>Flash disk 16 GB</t>
  </si>
  <si>
    <t>Rozhraní: USB min. 3.0.
Kapacita min. 16 GB.
Rychlost zápisu min. 10 MB/s.
Rychlost čtení min. 100 MB/s.</t>
  </si>
  <si>
    <r>
      <t xml:space="preserve">Kapacita úložiště min. 256 GB.
Rozhraní: </t>
    </r>
    <r>
      <rPr>
        <sz val="11"/>
        <color rgb="FFFF0000"/>
        <rFont val="Calibri"/>
        <family val="2"/>
        <scheme val="minor"/>
      </rPr>
      <t>USB 3.1 Gen 1.</t>
    </r>
    <r>
      <rPr>
        <sz val="11"/>
        <color theme="1"/>
        <rFont val="Calibri"/>
        <family val="2"/>
        <scheme val="minor"/>
      </rPr>
      <t xml:space="preserve">
Konektor: USB-A, USB-C.
Rychlost čtení min. 150 MB/s.
Materiál:</t>
    </r>
    <r>
      <rPr>
        <sz val="11"/>
        <color rgb="FFFF0000"/>
        <rFont val="Calibri"/>
        <family val="2"/>
        <scheme val="minor"/>
      </rPr>
      <t xml:space="preserve"> kov</t>
    </r>
    <r>
      <rPr>
        <sz val="11"/>
        <color theme="1"/>
        <rFont val="Calibri"/>
        <family val="2"/>
        <scheme val="minor"/>
      </rPr>
      <t xml:space="preserve">, plast.
Funkce: OTG.
Vysouvací konektor.
</t>
    </r>
    <r>
      <rPr>
        <sz val="11"/>
        <color theme="1"/>
        <rFont val="Calibri"/>
        <family val="2"/>
        <scheme val="minor"/>
      </rPr>
      <t>Šířka 18 - 23 mm, výška 9 - 9,7  mm, délka 38 - 38,5 mm. Hmotnost 9 - 11 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</si>
</sst>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/>
      <bottom/>
    </border>
    <border>
      <left style="medium"/>
      <right style="medium"/>
      <top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indent="1"/>
    </xf>
    <xf numFmtId="164" fontId="0" fillId="5" borderId="16" xfId="0" applyNumberForma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 wrapText="1"/>
    </xf>
    <xf numFmtId="3" fontId="0" fillId="4" borderId="17" xfId="0" applyNumberForma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3" fontId="0" fillId="5" borderId="18" xfId="0" applyNumberForma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164" fontId="0" fillId="5" borderId="18" xfId="0" applyNumberFormat="1" applyFill="1" applyBorder="1" applyAlignment="1">
      <alignment horizontal="right" vertical="center" indent="1"/>
    </xf>
    <xf numFmtId="3" fontId="0" fillId="4" borderId="19" xfId="0" applyNumberForma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3" fontId="0" fillId="5" borderId="20" xfId="0" applyNumberForma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164" fontId="0" fillId="5" borderId="20" xfId="0" applyNumberFormat="1" applyFill="1" applyBorder="1" applyAlignment="1">
      <alignment horizontal="right" vertical="center" indent="1"/>
    </xf>
    <xf numFmtId="3" fontId="0" fillId="4" borderId="21" xfId="0" applyNumberForma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3" fontId="0" fillId="5" borderId="22" xfId="0" applyNumberForma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right" vertical="center" indent="1"/>
    </xf>
    <xf numFmtId="164" fontId="0" fillId="5" borderId="22" xfId="0" applyNumberFormat="1" applyFill="1" applyBorder="1" applyAlignment="1">
      <alignment horizontal="right" vertical="center" indent="1"/>
    </xf>
    <xf numFmtId="165" fontId="0" fillId="0" borderId="22" xfId="0" applyNumberFormat="1" applyBorder="1" applyAlignment="1">
      <alignment horizontal="right" vertical="center" indent="1"/>
    </xf>
    <xf numFmtId="0" fontId="0" fillId="0" borderId="22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 inden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left" vertical="center" wrapText="1" inden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8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20" xfId="0" applyFont="1" applyFill="1" applyBorder="1" applyAlignment="1">
      <alignment horizontal="left" vertical="center" wrapText="1" indent="1"/>
    </xf>
    <xf numFmtId="0" fontId="0" fillId="6" borderId="12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30" xfId="0" applyFill="1" applyBorder="1" applyAlignment="1">
      <alignment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0" fontId="7" fillId="2" borderId="16" xfId="0" applyFont="1" applyFill="1" applyBorder="1" applyAlignment="1" applyProtection="1">
      <alignment horizontal="left" vertical="center" wrapText="1" indent="1"/>
      <protection locked="0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18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20" xfId="0" applyFont="1" applyFill="1" applyBorder="1" applyAlignment="1" applyProtection="1">
      <alignment horizontal="left" vertical="center" wrapText="1" indent="1"/>
      <protection locked="0"/>
    </xf>
    <xf numFmtId="0" fontId="7" fillId="2" borderId="12" xfId="0" applyFont="1" applyFill="1" applyBorder="1" applyAlignment="1" applyProtection="1">
      <alignment horizontal="left" vertical="center" wrapText="1" indent="1"/>
      <protection locked="0"/>
    </xf>
    <xf numFmtId="164" fontId="7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9"/>
  <sheetViews>
    <sheetView tabSelected="1" zoomScale="62" zoomScaleNormal="62" workbookViewId="0" topLeftCell="A1">
      <selection activeCell="S8" sqref="S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118.281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00390625" style="1" customWidth="1"/>
    <col min="11" max="11" width="32.00390625" style="5" customWidth="1"/>
    <col min="12" max="12" width="31.28125" style="5" customWidth="1"/>
    <col min="13" max="13" width="26.00390625" style="5" customWidth="1"/>
    <col min="14" max="14" width="37.7109375" style="4" customWidth="1"/>
    <col min="15" max="15" width="27.421875" style="4" customWidth="1"/>
    <col min="16" max="16" width="15.14062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4.57421875" style="5" hidden="1" customWidth="1"/>
    <col min="22" max="22" width="40.8515625" style="6" customWidth="1"/>
    <col min="23" max="16384" width="9.140625" style="5" customWidth="1"/>
  </cols>
  <sheetData>
    <row r="1" spans="2:22" ht="40.9" customHeight="1">
      <c r="B1" s="157" t="s">
        <v>42</v>
      </c>
      <c r="C1" s="158"/>
      <c r="D1" s="158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136"/>
      <c r="E3" s="136"/>
      <c r="F3" s="136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136"/>
      <c r="E4" s="136"/>
      <c r="F4" s="136"/>
      <c r="G4" s="136"/>
      <c r="H4" s="136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59" t="s">
        <v>2</v>
      </c>
      <c r="H5" s="160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19</v>
      </c>
      <c r="D6" s="39" t="s">
        <v>4</v>
      </c>
      <c r="E6" s="39" t="s">
        <v>20</v>
      </c>
      <c r="F6" s="39" t="s">
        <v>21</v>
      </c>
      <c r="G6" s="44" t="s">
        <v>30</v>
      </c>
      <c r="H6" s="45" t="s">
        <v>32</v>
      </c>
      <c r="I6" s="40" t="s">
        <v>22</v>
      </c>
      <c r="J6" s="39" t="s">
        <v>23</v>
      </c>
      <c r="K6" s="39" t="s">
        <v>40</v>
      </c>
      <c r="L6" s="41" t="s">
        <v>24</v>
      </c>
      <c r="M6" s="42" t="s">
        <v>25</v>
      </c>
      <c r="N6" s="41" t="s">
        <v>26</v>
      </c>
      <c r="O6" s="39" t="s">
        <v>36</v>
      </c>
      <c r="P6" s="41" t="s">
        <v>27</v>
      </c>
      <c r="Q6" s="39" t="s">
        <v>5</v>
      </c>
      <c r="R6" s="43" t="s">
        <v>6</v>
      </c>
      <c r="S6" s="134" t="s">
        <v>7</v>
      </c>
      <c r="T6" s="134" t="s">
        <v>8</v>
      </c>
      <c r="U6" s="41" t="s">
        <v>28</v>
      </c>
      <c r="V6" s="41" t="s">
        <v>29</v>
      </c>
    </row>
    <row r="7" spans="1:22" ht="227.25" customHeight="1" thickBot="1" thickTop="1">
      <c r="A7" s="20"/>
      <c r="B7" s="77">
        <v>1</v>
      </c>
      <c r="C7" s="78" t="s">
        <v>54</v>
      </c>
      <c r="D7" s="79">
        <v>2</v>
      </c>
      <c r="E7" s="80" t="s">
        <v>31</v>
      </c>
      <c r="F7" s="124" t="s">
        <v>55</v>
      </c>
      <c r="G7" s="181"/>
      <c r="H7" s="180"/>
      <c r="I7" s="81" t="s">
        <v>38</v>
      </c>
      <c r="J7" s="82" t="s">
        <v>37</v>
      </c>
      <c r="K7" s="83"/>
      <c r="L7" s="84" t="s">
        <v>56</v>
      </c>
      <c r="M7" s="125" t="s">
        <v>57</v>
      </c>
      <c r="N7" s="125" t="s">
        <v>58</v>
      </c>
      <c r="O7" s="85">
        <v>90</v>
      </c>
      <c r="P7" s="86">
        <f>D7*Q7</f>
        <v>12000</v>
      </c>
      <c r="Q7" s="87">
        <v>6000</v>
      </c>
      <c r="R7" s="189"/>
      <c r="S7" s="88">
        <f>D7*R7</f>
        <v>0</v>
      </c>
      <c r="T7" s="89" t="str">
        <f aca="true" t="shared" si="0" ref="T7">IF(ISNUMBER(R7),IF(R7&gt;Q7,"NEVYHOVUJE","VYHOVUJE")," ")</f>
        <v xml:space="preserve"> </v>
      </c>
      <c r="U7" s="83"/>
      <c r="V7" s="80" t="s">
        <v>11</v>
      </c>
    </row>
    <row r="8" spans="1:22" ht="168.75" customHeight="1" thickBot="1">
      <c r="A8" s="20"/>
      <c r="B8" s="90">
        <v>2</v>
      </c>
      <c r="C8" s="91" t="s">
        <v>43</v>
      </c>
      <c r="D8" s="92">
        <v>1</v>
      </c>
      <c r="E8" s="93" t="s">
        <v>31</v>
      </c>
      <c r="F8" s="137" t="s">
        <v>83</v>
      </c>
      <c r="G8" s="182"/>
      <c r="H8" s="94" t="s">
        <v>37</v>
      </c>
      <c r="I8" s="95" t="s">
        <v>38</v>
      </c>
      <c r="J8" s="98" t="s">
        <v>44</v>
      </c>
      <c r="K8" s="95" t="s">
        <v>45</v>
      </c>
      <c r="L8" s="97"/>
      <c r="M8" s="127" t="s">
        <v>59</v>
      </c>
      <c r="N8" s="127" t="s">
        <v>60</v>
      </c>
      <c r="O8" s="98">
        <v>14</v>
      </c>
      <c r="P8" s="99">
        <f>D8*Q8</f>
        <v>950</v>
      </c>
      <c r="Q8" s="100">
        <v>950</v>
      </c>
      <c r="R8" s="190"/>
      <c r="S8" s="101">
        <f>D8*R8</f>
        <v>0</v>
      </c>
      <c r="T8" s="102" t="str">
        <f aca="true" t="shared" si="1" ref="T8:T11">IF(ISNUMBER(R8),IF(R8&gt;Q8,"NEVYHOVUJE","VYHOVUJE")," ")</f>
        <v xml:space="preserve"> </v>
      </c>
      <c r="U8" s="103"/>
      <c r="V8" s="93" t="s">
        <v>15</v>
      </c>
    </row>
    <row r="9" spans="1:22" ht="162.75" customHeight="1" thickBot="1">
      <c r="A9" s="20"/>
      <c r="B9" s="90">
        <v>3</v>
      </c>
      <c r="C9" s="91" t="s">
        <v>46</v>
      </c>
      <c r="D9" s="92">
        <v>1</v>
      </c>
      <c r="E9" s="93" t="s">
        <v>31</v>
      </c>
      <c r="F9" s="126" t="s">
        <v>61</v>
      </c>
      <c r="G9" s="182"/>
      <c r="H9" s="94" t="s">
        <v>37</v>
      </c>
      <c r="I9" s="95" t="s">
        <v>38</v>
      </c>
      <c r="J9" s="96" t="s">
        <v>37</v>
      </c>
      <c r="K9" s="103"/>
      <c r="L9" s="97" t="s">
        <v>39</v>
      </c>
      <c r="M9" s="127" t="s">
        <v>62</v>
      </c>
      <c r="N9" s="127" t="s">
        <v>63</v>
      </c>
      <c r="O9" s="98">
        <v>14</v>
      </c>
      <c r="P9" s="99">
        <f>D9*Q9</f>
        <v>1000</v>
      </c>
      <c r="Q9" s="100">
        <v>1000</v>
      </c>
      <c r="R9" s="190"/>
      <c r="S9" s="101">
        <f>D9*R9</f>
        <v>0</v>
      </c>
      <c r="T9" s="102" t="str">
        <f t="shared" si="1"/>
        <v xml:space="preserve"> </v>
      </c>
      <c r="U9" s="103"/>
      <c r="V9" s="93" t="s">
        <v>16</v>
      </c>
    </row>
    <row r="10" spans="1:22" ht="101.25" customHeight="1">
      <c r="A10" s="20"/>
      <c r="B10" s="115">
        <v>4</v>
      </c>
      <c r="C10" s="116" t="s">
        <v>47</v>
      </c>
      <c r="D10" s="117">
        <v>6</v>
      </c>
      <c r="E10" s="118" t="s">
        <v>31</v>
      </c>
      <c r="F10" s="128" t="s">
        <v>64</v>
      </c>
      <c r="G10" s="183"/>
      <c r="H10" s="138" t="s">
        <v>37</v>
      </c>
      <c r="I10" s="171" t="s">
        <v>38</v>
      </c>
      <c r="J10" s="174" t="s">
        <v>37</v>
      </c>
      <c r="K10" s="152"/>
      <c r="L10" s="142"/>
      <c r="M10" s="145" t="s">
        <v>73</v>
      </c>
      <c r="N10" s="145" t="s">
        <v>74</v>
      </c>
      <c r="O10" s="148">
        <v>14</v>
      </c>
      <c r="P10" s="119">
        <f>D10*Q10</f>
        <v>4800</v>
      </c>
      <c r="Q10" s="120">
        <v>800</v>
      </c>
      <c r="R10" s="191"/>
      <c r="S10" s="121">
        <f>D10*R10</f>
        <v>0</v>
      </c>
      <c r="T10" s="122" t="str">
        <f aca="true" t="shared" si="2" ref="T10">IF(ISNUMBER(R10),IF(R10&gt;Q10,"NEVYHOVUJE","VYHOVUJE")," ")</f>
        <v xml:space="preserve"> </v>
      </c>
      <c r="U10" s="152"/>
      <c r="V10" s="118" t="s">
        <v>12</v>
      </c>
    </row>
    <row r="11" spans="1:22" ht="35.25" customHeight="1">
      <c r="A11" s="20"/>
      <c r="B11" s="48">
        <v>5</v>
      </c>
      <c r="C11" s="49" t="s">
        <v>48</v>
      </c>
      <c r="D11" s="50">
        <v>1</v>
      </c>
      <c r="E11" s="51" t="s">
        <v>31</v>
      </c>
      <c r="F11" s="129" t="s">
        <v>65</v>
      </c>
      <c r="G11" s="184"/>
      <c r="H11" s="139"/>
      <c r="I11" s="172"/>
      <c r="J11" s="175"/>
      <c r="K11" s="153"/>
      <c r="L11" s="143"/>
      <c r="M11" s="146"/>
      <c r="N11" s="146"/>
      <c r="O11" s="149"/>
      <c r="P11" s="52">
        <f>D11*Q11</f>
        <v>1000</v>
      </c>
      <c r="Q11" s="53">
        <v>1000</v>
      </c>
      <c r="R11" s="192"/>
      <c r="S11" s="54">
        <f>D11*R11</f>
        <v>0</v>
      </c>
      <c r="T11" s="55" t="str">
        <f t="shared" si="1"/>
        <v xml:space="preserve"> </v>
      </c>
      <c r="U11" s="153"/>
      <c r="V11" s="51" t="s">
        <v>12</v>
      </c>
    </row>
    <row r="12" spans="1:22" ht="35.25" customHeight="1">
      <c r="A12" s="20"/>
      <c r="B12" s="48">
        <v>6</v>
      </c>
      <c r="C12" s="49" t="s">
        <v>66</v>
      </c>
      <c r="D12" s="50">
        <v>6</v>
      </c>
      <c r="E12" s="51" t="s">
        <v>31</v>
      </c>
      <c r="F12" s="129" t="s">
        <v>67</v>
      </c>
      <c r="G12" s="184"/>
      <c r="H12" s="139"/>
      <c r="I12" s="172"/>
      <c r="J12" s="175"/>
      <c r="K12" s="153"/>
      <c r="L12" s="143"/>
      <c r="M12" s="146"/>
      <c r="N12" s="146"/>
      <c r="O12" s="149"/>
      <c r="P12" s="52">
        <f>D12*Q12</f>
        <v>3000</v>
      </c>
      <c r="Q12" s="53">
        <v>500</v>
      </c>
      <c r="R12" s="192"/>
      <c r="S12" s="54">
        <f>D12*R12</f>
        <v>0</v>
      </c>
      <c r="T12" s="55" t="str">
        <f aca="true" t="shared" si="3" ref="T12:T19">IF(ISNUMBER(R12),IF(R12&gt;Q12,"NEVYHOVUJE","VYHOVUJE")," ")</f>
        <v xml:space="preserve"> </v>
      </c>
      <c r="U12" s="153"/>
      <c r="V12" s="51" t="s">
        <v>18</v>
      </c>
    </row>
    <row r="13" spans="1:22" ht="35.25" customHeight="1">
      <c r="A13" s="20"/>
      <c r="B13" s="48">
        <v>7</v>
      </c>
      <c r="C13" s="49" t="s">
        <v>68</v>
      </c>
      <c r="D13" s="50">
        <v>10</v>
      </c>
      <c r="E13" s="51" t="s">
        <v>31</v>
      </c>
      <c r="F13" s="129" t="s">
        <v>69</v>
      </c>
      <c r="G13" s="184"/>
      <c r="H13" s="139"/>
      <c r="I13" s="172"/>
      <c r="J13" s="175"/>
      <c r="K13" s="153"/>
      <c r="L13" s="143"/>
      <c r="M13" s="146"/>
      <c r="N13" s="146"/>
      <c r="O13" s="149"/>
      <c r="P13" s="52">
        <f>D13*Q13</f>
        <v>3000</v>
      </c>
      <c r="Q13" s="53">
        <v>300</v>
      </c>
      <c r="R13" s="192"/>
      <c r="S13" s="54">
        <f>D13*R13</f>
        <v>0</v>
      </c>
      <c r="T13" s="55" t="str">
        <f t="shared" si="3"/>
        <v xml:space="preserve"> </v>
      </c>
      <c r="U13" s="153"/>
      <c r="V13" s="67" t="s">
        <v>17</v>
      </c>
    </row>
    <row r="14" spans="1:22" ht="35.25" customHeight="1">
      <c r="A14" s="20"/>
      <c r="B14" s="104">
        <v>8</v>
      </c>
      <c r="C14" s="105" t="s">
        <v>70</v>
      </c>
      <c r="D14" s="106">
        <v>3</v>
      </c>
      <c r="E14" s="107" t="s">
        <v>31</v>
      </c>
      <c r="F14" s="130" t="s">
        <v>71</v>
      </c>
      <c r="G14" s="185"/>
      <c r="H14" s="139"/>
      <c r="I14" s="172"/>
      <c r="J14" s="175"/>
      <c r="K14" s="153"/>
      <c r="L14" s="143"/>
      <c r="M14" s="146"/>
      <c r="N14" s="146"/>
      <c r="O14" s="149"/>
      <c r="P14" s="52">
        <f>D14*Q14</f>
        <v>900</v>
      </c>
      <c r="Q14" s="109">
        <v>300</v>
      </c>
      <c r="R14" s="193"/>
      <c r="S14" s="54">
        <f>D14*R14</f>
        <v>0</v>
      </c>
      <c r="T14" s="55" t="str">
        <f aca="true" t="shared" si="4" ref="T14:T18">IF(ISNUMBER(R14),IF(R14&gt;Q14,"NEVYHOVUJE","VYHOVUJE")," ")</f>
        <v xml:space="preserve"> </v>
      </c>
      <c r="U14" s="153"/>
      <c r="V14" s="108" t="s">
        <v>16</v>
      </c>
    </row>
    <row r="15" spans="1:22" ht="35.25" customHeight="1" thickBot="1">
      <c r="A15" s="20"/>
      <c r="B15" s="56">
        <v>9</v>
      </c>
      <c r="C15" s="57" t="s">
        <v>49</v>
      </c>
      <c r="D15" s="58">
        <v>3</v>
      </c>
      <c r="E15" s="59" t="s">
        <v>31</v>
      </c>
      <c r="F15" s="131" t="s">
        <v>72</v>
      </c>
      <c r="G15" s="186"/>
      <c r="H15" s="140"/>
      <c r="I15" s="173"/>
      <c r="J15" s="176"/>
      <c r="K15" s="156"/>
      <c r="L15" s="144"/>
      <c r="M15" s="147"/>
      <c r="N15" s="147"/>
      <c r="O15" s="150"/>
      <c r="P15" s="60">
        <f>D15*Q15</f>
        <v>300</v>
      </c>
      <c r="Q15" s="61">
        <v>100</v>
      </c>
      <c r="R15" s="194"/>
      <c r="S15" s="62">
        <f>D15*R15</f>
        <v>0</v>
      </c>
      <c r="T15" s="63" t="str">
        <f t="shared" si="4"/>
        <v xml:space="preserve"> </v>
      </c>
      <c r="U15" s="156"/>
      <c r="V15" s="123" t="s">
        <v>16</v>
      </c>
    </row>
    <row r="16" spans="1:22" ht="138" customHeight="1" thickBot="1">
      <c r="A16" s="20"/>
      <c r="B16" s="90">
        <v>10</v>
      </c>
      <c r="C16" s="91" t="s">
        <v>41</v>
      </c>
      <c r="D16" s="92">
        <v>1</v>
      </c>
      <c r="E16" s="93" t="s">
        <v>31</v>
      </c>
      <c r="F16" s="126" t="s">
        <v>75</v>
      </c>
      <c r="G16" s="182"/>
      <c r="H16" s="94" t="s">
        <v>37</v>
      </c>
      <c r="I16" s="95" t="s">
        <v>38</v>
      </c>
      <c r="J16" s="95" t="s">
        <v>37</v>
      </c>
      <c r="K16" s="103"/>
      <c r="L16" s="97" t="s">
        <v>39</v>
      </c>
      <c r="M16" s="127" t="s">
        <v>76</v>
      </c>
      <c r="N16" s="127" t="s">
        <v>77</v>
      </c>
      <c r="O16" s="98">
        <v>14</v>
      </c>
      <c r="P16" s="99">
        <f>D16*Q16</f>
        <v>1600</v>
      </c>
      <c r="Q16" s="100">
        <v>1600</v>
      </c>
      <c r="R16" s="190"/>
      <c r="S16" s="101">
        <f>D16*R16</f>
        <v>0</v>
      </c>
      <c r="T16" s="102" t="str">
        <f t="shared" si="4"/>
        <v xml:space="preserve"> </v>
      </c>
      <c r="U16" s="103"/>
      <c r="V16" s="103" t="s">
        <v>14</v>
      </c>
    </row>
    <row r="17" spans="1:22" ht="101.25" customHeight="1">
      <c r="A17" s="20"/>
      <c r="B17" s="110">
        <v>11</v>
      </c>
      <c r="C17" s="111" t="s">
        <v>80</v>
      </c>
      <c r="D17" s="112">
        <v>4</v>
      </c>
      <c r="E17" s="113" t="s">
        <v>31</v>
      </c>
      <c r="F17" s="132" t="s">
        <v>78</v>
      </c>
      <c r="G17" s="187"/>
      <c r="H17" s="138" t="s">
        <v>37</v>
      </c>
      <c r="I17" s="171" t="s">
        <v>38</v>
      </c>
      <c r="J17" s="148" t="s">
        <v>44</v>
      </c>
      <c r="K17" s="152" t="s">
        <v>51</v>
      </c>
      <c r="L17" s="142"/>
      <c r="M17" s="170" t="s">
        <v>52</v>
      </c>
      <c r="N17" s="170" t="s">
        <v>53</v>
      </c>
      <c r="O17" s="148">
        <v>14</v>
      </c>
      <c r="P17" s="64">
        <f>D17*Q17</f>
        <v>3280</v>
      </c>
      <c r="Q17" s="114">
        <v>820</v>
      </c>
      <c r="R17" s="195"/>
      <c r="S17" s="65">
        <f>D17*R17</f>
        <v>0</v>
      </c>
      <c r="T17" s="66" t="str">
        <f t="shared" si="4"/>
        <v xml:space="preserve"> </v>
      </c>
      <c r="U17" s="152"/>
      <c r="V17" s="135" t="s">
        <v>13</v>
      </c>
    </row>
    <row r="18" spans="1:22" ht="41.25" customHeight="1">
      <c r="A18" s="20"/>
      <c r="B18" s="104">
        <v>12</v>
      </c>
      <c r="C18" s="105" t="s">
        <v>50</v>
      </c>
      <c r="D18" s="106">
        <v>2</v>
      </c>
      <c r="E18" s="107" t="s">
        <v>31</v>
      </c>
      <c r="F18" s="130" t="s">
        <v>79</v>
      </c>
      <c r="G18" s="185"/>
      <c r="H18" s="139"/>
      <c r="I18" s="172"/>
      <c r="J18" s="149"/>
      <c r="K18" s="153"/>
      <c r="L18" s="143"/>
      <c r="M18" s="168"/>
      <c r="N18" s="168"/>
      <c r="O18" s="149"/>
      <c r="P18" s="52">
        <f>D18*Q18</f>
        <v>800</v>
      </c>
      <c r="Q18" s="109">
        <v>400</v>
      </c>
      <c r="R18" s="193"/>
      <c r="S18" s="54">
        <f>D18*R18</f>
        <v>0</v>
      </c>
      <c r="T18" s="55" t="str">
        <f t="shared" si="4"/>
        <v xml:space="preserve"> </v>
      </c>
      <c r="U18" s="153"/>
      <c r="V18" s="108" t="s">
        <v>16</v>
      </c>
    </row>
    <row r="19" spans="1:22" ht="101.25" customHeight="1" thickBot="1">
      <c r="A19" s="20"/>
      <c r="B19" s="68">
        <v>13</v>
      </c>
      <c r="C19" s="69" t="s">
        <v>81</v>
      </c>
      <c r="D19" s="70">
        <v>4</v>
      </c>
      <c r="E19" s="71" t="s">
        <v>31</v>
      </c>
      <c r="F19" s="133" t="s">
        <v>82</v>
      </c>
      <c r="G19" s="188"/>
      <c r="H19" s="141"/>
      <c r="I19" s="177"/>
      <c r="J19" s="151"/>
      <c r="K19" s="154"/>
      <c r="L19" s="155"/>
      <c r="M19" s="169"/>
      <c r="N19" s="169"/>
      <c r="O19" s="151"/>
      <c r="P19" s="73">
        <f>D19*Q19</f>
        <v>1200</v>
      </c>
      <c r="Q19" s="74">
        <v>300</v>
      </c>
      <c r="R19" s="196"/>
      <c r="S19" s="75">
        <f>D19*R19</f>
        <v>0</v>
      </c>
      <c r="T19" s="76" t="str">
        <f t="shared" si="3"/>
        <v xml:space="preserve"> </v>
      </c>
      <c r="U19" s="154"/>
      <c r="V19" s="72" t="s">
        <v>13</v>
      </c>
    </row>
    <row r="20" spans="3:16" ht="17.45" customHeight="1" thickBot="1" thickTop="1">
      <c r="C20" s="5"/>
      <c r="D20" s="5"/>
      <c r="E20" s="5"/>
      <c r="F20" s="5"/>
      <c r="G20" s="33"/>
      <c r="H20" s="33"/>
      <c r="I20" s="5"/>
      <c r="J20" s="5"/>
      <c r="N20" s="5"/>
      <c r="O20" s="5"/>
      <c r="P20" s="5"/>
    </row>
    <row r="21" spans="2:22" ht="51.75" customHeight="1" thickBot="1" thickTop="1">
      <c r="B21" s="178" t="s">
        <v>35</v>
      </c>
      <c r="C21" s="178"/>
      <c r="D21" s="178"/>
      <c r="E21" s="178"/>
      <c r="F21" s="178"/>
      <c r="G21" s="178"/>
      <c r="H21" s="47"/>
      <c r="I21" s="47"/>
      <c r="J21" s="21"/>
      <c r="K21" s="21"/>
      <c r="L21" s="7"/>
      <c r="M21" s="7"/>
      <c r="N21" s="7"/>
      <c r="O21" s="22"/>
      <c r="P21" s="22"/>
      <c r="Q21" s="23" t="s">
        <v>9</v>
      </c>
      <c r="R21" s="165" t="s">
        <v>10</v>
      </c>
      <c r="S21" s="166"/>
      <c r="T21" s="167"/>
      <c r="U21" s="24"/>
      <c r="V21" s="25"/>
    </row>
    <row r="22" spans="2:20" ht="50.45" customHeight="1" thickBot="1" thickTop="1">
      <c r="B22" s="179" t="s">
        <v>33</v>
      </c>
      <c r="C22" s="179"/>
      <c r="D22" s="179"/>
      <c r="E22" s="179"/>
      <c r="F22" s="179"/>
      <c r="G22" s="179"/>
      <c r="H22" s="179"/>
      <c r="I22" s="26"/>
      <c r="L22" s="9"/>
      <c r="M22" s="9"/>
      <c r="N22" s="9"/>
      <c r="O22" s="27"/>
      <c r="P22" s="27"/>
      <c r="Q22" s="28">
        <f>SUM(P7:P19)</f>
        <v>33830</v>
      </c>
      <c r="R22" s="162">
        <f>SUM(S7:S19)</f>
        <v>0</v>
      </c>
      <c r="S22" s="163"/>
      <c r="T22" s="164"/>
    </row>
    <row r="23" spans="2:19" ht="15.75" thickTop="1">
      <c r="B23" s="161" t="s">
        <v>34</v>
      </c>
      <c r="C23" s="161"/>
      <c r="D23" s="161"/>
      <c r="E23" s="161"/>
      <c r="F23" s="161"/>
      <c r="G23" s="161"/>
      <c r="H23" s="136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2:19" ht="15">
      <c r="B24" s="46"/>
      <c r="C24" s="46"/>
      <c r="D24" s="46"/>
      <c r="E24" s="46"/>
      <c r="F24" s="46"/>
      <c r="G24" s="136"/>
      <c r="H24" s="136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2:19" ht="15">
      <c r="B25" s="46"/>
      <c r="C25" s="46"/>
      <c r="D25" s="46"/>
      <c r="E25" s="46"/>
      <c r="F25" s="46"/>
      <c r="G25" s="136"/>
      <c r="H25" s="136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2:19" ht="15">
      <c r="B26" s="46"/>
      <c r="C26" s="46"/>
      <c r="D26" s="46"/>
      <c r="E26" s="46"/>
      <c r="F26" s="46"/>
      <c r="G26" s="136"/>
      <c r="H26" s="136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136"/>
      <c r="H27" s="136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8:19" ht="19.9" customHeight="1">
      <c r="H28" s="36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136"/>
      <c r="H29" s="136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136"/>
      <c r="H30" s="136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136"/>
      <c r="H31" s="136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136"/>
      <c r="H32" s="136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136"/>
      <c r="H33" s="136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136"/>
      <c r="H34" s="136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136"/>
      <c r="H35" s="136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136"/>
      <c r="H36" s="136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136"/>
      <c r="H37" s="136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136"/>
      <c r="H38" s="136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136"/>
      <c r="H39" s="136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136"/>
      <c r="H40" s="136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136"/>
      <c r="H41" s="136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136"/>
      <c r="H42" s="136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136"/>
      <c r="H43" s="136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136"/>
      <c r="H44" s="136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136"/>
      <c r="H45" s="136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136"/>
      <c r="H46" s="136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136"/>
      <c r="H47" s="136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136"/>
      <c r="H48" s="136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136"/>
      <c r="H49" s="136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136"/>
      <c r="H50" s="136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136"/>
      <c r="H51" s="136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136"/>
      <c r="H52" s="136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136"/>
      <c r="H53" s="136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136"/>
      <c r="H54" s="136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136"/>
      <c r="H55" s="136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136"/>
      <c r="H56" s="136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136"/>
      <c r="H57" s="136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136"/>
      <c r="H58" s="136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136"/>
      <c r="H59" s="136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136"/>
      <c r="H60" s="136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136"/>
      <c r="H61" s="136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136"/>
      <c r="H62" s="136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136"/>
      <c r="H63" s="136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136"/>
      <c r="H64" s="136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136"/>
      <c r="H65" s="136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136"/>
      <c r="H66" s="136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136"/>
      <c r="H67" s="136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136"/>
      <c r="H68" s="136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136"/>
      <c r="H69" s="136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136"/>
      <c r="H70" s="136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136"/>
      <c r="H71" s="136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136"/>
      <c r="H72" s="136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136"/>
      <c r="H73" s="136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136"/>
      <c r="H74" s="136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136"/>
      <c r="H75" s="136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136"/>
      <c r="H76" s="136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136"/>
      <c r="H77" s="136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136"/>
      <c r="H78" s="136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136"/>
      <c r="H79" s="136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136"/>
      <c r="H80" s="136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136"/>
      <c r="H81" s="136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136"/>
      <c r="H82" s="136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136"/>
      <c r="H83" s="136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136"/>
      <c r="H84" s="136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136"/>
      <c r="H85" s="136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136"/>
      <c r="H86" s="136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136"/>
      <c r="H87" s="136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136"/>
      <c r="H88" s="136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136"/>
      <c r="H89" s="136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136"/>
      <c r="H90" s="136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136"/>
      <c r="H91" s="136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136"/>
      <c r="H92" s="136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136"/>
      <c r="H93" s="136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136"/>
      <c r="H94" s="136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136"/>
      <c r="H95" s="136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136"/>
      <c r="H96" s="136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136"/>
      <c r="H97" s="136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136"/>
      <c r="H98" s="136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9"/>
      <c r="E99" s="21"/>
      <c r="F99" s="21"/>
      <c r="G99" s="136"/>
      <c r="H99" s="136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36"/>
      <c r="H100" s="136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136"/>
      <c r="H101" s="136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136"/>
      <c r="H102" s="136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136"/>
      <c r="H103" s="136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136"/>
      <c r="H104" s="136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136"/>
      <c r="H105" s="136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136"/>
      <c r="H106" s="136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9" ht="19.9" customHeight="1">
      <c r="C107" s="21"/>
      <c r="D107" s="29"/>
      <c r="E107" s="21"/>
      <c r="F107" s="21"/>
      <c r="G107" s="136"/>
      <c r="H107" s="136"/>
      <c r="I107" s="11"/>
      <c r="J107" s="11"/>
      <c r="K107" s="11"/>
      <c r="L107" s="11"/>
      <c r="M107" s="11"/>
      <c r="N107" s="6"/>
      <c r="O107" s="6"/>
      <c r="P107" s="6"/>
      <c r="Q107" s="11"/>
      <c r="R107" s="11"/>
      <c r="S107" s="11"/>
    </row>
    <row r="108" spans="3:16" ht="19.9" customHeight="1">
      <c r="C108" s="21"/>
      <c r="D108" s="29"/>
      <c r="E108" s="21"/>
      <c r="F108" s="21"/>
      <c r="G108" s="136"/>
      <c r="H108" s="136"/>
      <c r="I108" s="11"/>
      <c r="J108" s="11"/>
      <c r="K108" s="11"/>
      <c r="L108" s="11"/>
      <c r="M108" s="11"/>
      <c r="N108" s="6"/>
      <c r="O108" s="6"/>
      <c r="P108" s="6"/>
    </row>
    <row r="109" spans="3:10" ht="19.9" customHeight="1">
      <c r="C109" s="5"/>
      <c r="E109" s="5"/>
      <c r="F109" s="5"/>
      <c r="J109" s="5"/>
    </row>
    <row r="110" spans="3:10" ht="19.9" customHeight="1">
      <c r="C110" s="5"/>
      <c r="E110" s="5"/>
      <c r="F110" s="5"/>
      <c r="J110" s="5"/>
    </row>
    <row r="111" spans="3:10" ht="19.9" customHeight="1">
      <c r="C111" s="5"/>
      <c r="E111" s="5"/>
      <c r="F111" s="5"/>
      <c r="J111" s="5"/>
    </row>
    <row r="112" spans="3:10" ht="19.9" customHeight="1">
      <c r="C112" s="5"/>
      <c r="E112" s="5"/>
      <c r="F112" s="5"/>
      <c r="J112" s="5"/>
    </row>
    <row r="113" spans="3:10" ht="19.9" customHeight="1">
      <c r="C113" s="5"/>
      <c r="E113" s="5"/>
      <c r="F113" s="5"/>
      <c r="J113" s="5"/>
    </row>
    <row r="114" spans="3:10" ht="19.9" customHeight="1">
      <c r="C114" s="5"/>
      <c r="E114" s="5"/>
      <c r="F114" s="5"/>
      <c r="J114" s="5"/>
    </row>
    <row r="115" spans="3:10" ht="19.9" customHeight="1">
      <c r="C115" s="5"/>
      <c r="E115" s="5"/>
      <c r="F115" s="5"/>
      <c r="J115" s="5"/>
    </row>
    <row r="116" spans="3:10" ht="19.9" customHeight="1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  <row r="239" spans="3:10" ht="15">
      <c r="C239" s="5"/>
      <c r="E239" s="5"/>
      <c r="F239" s="5"/>
      <c r="J239" s="5"/>
    </row>
  </sheetData>
  <sheetProtection algorithmName="SHA-512" hashValue="l6yyuApKzP+zCI9i6la9277ZWInuHc1/fbA+El5KFvWoQXsH90+dS4OsGBHIg3wWjgW/nXU6CPCkqIdEfmehpg==" saltValue="lJi+Hz3EESd6e5oFBloQgg==" spinCount="100000" sheet="1" objects="1" scenarios="1"/>
  <mergeCells count="25">
    <mergeCell ref="B1:D1"/>
    <mergeCell ref="G5:H5"/>
    <mergeCell ref="B23:G23"/>
    <mergeCell ref="R22:T22"/>
    <mergeCell ref="R21:T21"/>
    <mergeCell ref="M17:M19"/>
    <mergeCell ref="I10:I15"/>
    <mergeCell ref="J10:J15"/>
    <mergeCell ref="K10:K15"/>
    <mergeCell ref="N17:N19"/>
    <mergeCell ref="O17:O19"/>
    <mergeCell ref="I17:I19"/>
    <mergeCell ref="B21:G21"/>
    <mergeCell ref="B22:H22"/>
    <mergeCell ref="H10:H15"/>
    <mergeCell ref="H17:H19"/>
    <mergeCell ref="L10:L15"/>
    <mergeCell ref="M10:M15"/>
    <mergeCell ref="N10:N15"/>
    <mergeCell ref="O10:O15"/>
    <mergeCell ref="J17:J19"/>
    <mergeCell ref="K17:K19"/>
    <mergeCell ref="L17:L19"/>
    <mergeCell ref="U17:U19"/>
    <mergeCell ref="U10:U15"/>
  </mergeCells>
  <conditionalFormatting sqref="D7:D19 B7:B19">
    <cfRule type="containsBlanks" priority="92" dxfId="27">
      <formula>LEN(TRIM(B7))=0</formula>
    </cfRule>
  </conditionalFormatting>
  <conditionalFormatting sqref="B7:B19">
    <cfRule type="cellIs" priority="89" dxfId="26" operator="greaterThanOrEqual">
      <formula>1</formula>
    </cfRule>
  </conditionalFormatting>
  <conditionalFormatting sqref="T7:T19">
    <cfRule type="cellIs" priority="76" dxfId="25" operator="equal">
      <formula>"VYHOVUJE"</formula>
    </cfRule>
  </conditionalFormatting>
  <conditionalFormatting sqref="T7:T19">
    <cfRule type="cellIs" priority="75" dxfId="24" operator="equal">
      <formula>"NEVYHOVUJE"</formula>
    </cfRule>
  </conditionalFormatting>
  <conditionalFormatting sqref="R7:R19 G7:G19">
    <cfRule type="containsBlanks" priority="69" dxfId="3">
      <formula>LEN(TRIM(G7))=0</formula>
    </cfRule>
  </conditionalFormatting>
  <conditionalFormatting sqref="R7:R19 G7:G19">
    <cfRule type="notContainsBlanks" priority="67" dxfId="2">
      <formula>LEN(TRIM(G7))&gt;0</formula>
    </cfRule>
  </conditionalFormatting>
  <conditionalFormatting sqref="R7:R19 G7:G19">
    <cfRule type="notContainsBlanks" priority="66" dxfId="1">
      <formula>LEN(TRIM(G7))&gt;0</formula>
    </cfRule>
  </conditionalFormatting>
  <conditionalFormatting sqref="G7:G19">
    <cfRule type="notContainsBlanks" priority="65" dxfId="0">
      <formula>LEN(TRIM(G7))&gt;0</formula>
    </cfRule>
  </conditionalFormatting>
  <conditionalFormatting sqref="H7">
    <cfRule type="containsBlanks" priority="20" dxfId="3">
      <formula>LEN(TRIM(H7))=0</formula>
    </cfRule>
  </conditionalFormatting>
  <conditionalFormatting sqref="H7">
    <cfRule type="notContainsBlanks" priority="19" dxfId="2">
      <formula>LEN(TRIM(H7))&gt;0</formula>
    </cfRule>
  </conditionalFormatting>
  <conditionalFormatting sqref="H7">
    <cfRule type="notContainsBlanks" priority="18" dxfId="1">
      <formula>LEN(TRIM(H7))&gt;0</formula>
    </cfRule>
  </conditionalFormatting>
  <conditionalFormatting sqref="H7">
    <cfRule type="notContainsBlanks" priority="17" dxfId="0">
      <formula>LEN(TRIM(H7))&gt;0</formula>
    </cfRule>
  </conditionalFormatting>
  <conditionalFormatting sqref="H8">
    <cfRule type="containsBlanks" priority="16" dxfId="3">
      <formula>LEN(TRIM(H8))=0</formula>
    </cfRule>
  </conditionalFormatting>
  <conditionalFormatting sqref="H8">
    <cfRule type="notContainsBlanks" priority="15" dxfId="2">
      <formula>LEN(TRIM(H8))&gt;0</formula>
    </cfRule>
  </conditionalFormatting>
  <conditionalFormatting sqref="H8">
    <cfRule type="notContainsBlanks" priority="14" dxfId="1">
      <formula>LEN(TRIM(H8))&gt;0</formula>
    </cfRule>
  </conditionalFormatting>
  <conditionalFormatting sqref="H8">
    <cfRule type="notContainsBlanks" priority="13" dxfId="0">
      <formula>LEN(TRIM(H8))&gt;0</formula>
    </cfRule>
  </conditionalFormatting>
  <conditionalFormatting sqref="H9:H10">
    <cfRule type="containsBlanks" priority="12" dxfId="3">
      <formula>LEN(TRIM(H9))=0</formula>
    </cfRule>
  </conditionalFormatting>
  <conditionalFormatting sqref="H9:H10">
    <cfRule type="notContainsBlanks" priority="11" dxfId="2">
      <formula>LEN(TRIM(H9))&gt;0</formula>
    </cfRule>
  </conditionalFormatting>
  <conditionalFormatting sqref="H9:H10">
    <cfRule type="notContainsBlanks" priority="10" dxfId="1">
      <formula>LEN(TRIM(H9))&gt;0</formula>
    </cfRule>
  </conditionalFormatting>
  <conditionalFormatting sqref="H9:H10">
    <cfRule type="notContainsBlanks" priority="9" dxfId="0">
      <formula>LEN(TRIM(H9))&gt;0</formula>
    </cfRule>
  </conditionalFormatting>
  <conditionalFormatting sqref="H16">
    <cfRule type="containsBlanks" priority="8" dxfId="3">
      <formula>LEN(TRIM(H16))=0</formula>
    </cfRule>
  </conditionalFormatting>
  <conditionalFormatting sqref="H16">
    <cfRule type="notContainsBlanks" priority="7" dxfId="2">
      <formula>LEN(TRIM(H16))&gt;0</formula>
    </cfRule>
  </conditionalFormatting>
  <conditionalFormatting sqref="H16">
    <cfRule type="notContainsBlanks" priority="6" dxfId="1">
      <formula>LEN(TRIM(H16))&gt;0</formula>
    </cfRule>
  </conditionalFormatting>
  <conditionalFormatting sqref="H16">
    <cfRule type="notContainsBlanks" priority="5" dxfId="0">
      <formula>LEN(TRIM(H16))&gt;0</formula>
    </cfRule>
  </conditionalFormatting>
  <conditionalFormatting sqref="H17">
    <cfRule type="containsBlanks" priority="4" dxfId="3">
      <formula>LEN(TRIM(H17))=0</formula>
    </cfRule>
  </conditionalFormatting>
  <conditionalFormatting sqref="H17">
    <cfRule type="notContainsBlanks" priority="3" dxfId="2">
      <formula>LEN(TRIM(H17))&gt;0</formula>
    </cfRule>
  </conditionalFormatting>
  <conditionalFormatting sqref="H17">
    <cfRule type="notContainsBlanks" priority="2" dxfId="1">
      <formula>LEN(TRIM(H17))&gt;0</formula>
    </cfRule>
  </conditionalFormatting>
  <conditionalFormatting sqref="H17">
    <cfRule type="notContainsBlanks" priority="1" dxfId="0">
      <formula>LEN(TRIM(H17))&gt;0</formula>
    </cfRule>
  </conditionalFormatting>
  <dataValidations count="3">
    <dataValidation type="list" showInputMessage="1" showErrorMessage="1" sqref="E7:E19">
      <formula1>"ks,bal,sada,m,"</formula1>
    </dataValidation>
    <dataValidation type="list" allowBlank="1" showInputMessage="1" showErrorMessage="1" sqref="J7 J9:J10">
      <formula1>"ANO,NE"</formula1>
    </dataValidation>
    <dataValidation type="list" allowBlank="1" showInputMessage="1" showErrorMessage="1" sqref="V7:V9 V11:V12">
      <formula1>#REF!</formula1>
    </dataValidation>
  </dataValidations>
  <printOptions/>
  <pageMargins left="0.18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2022-05-27T04:59:57Z</cp:lastPrinted>
  <dcterms:created xsi:type="dcterms:W3CDTF">2014-03-05T12:43:32Z</dcterms:created>
  <dcterms:modified xsi:type="dcterms:W3CDTF">2022-07-21T05:28:26Z</dcterms:modified>
  <cp:category/>
  <cp:version/>
  <cp:contentType/>
  <cp:contentStatus/>
  <cp:revision>3</cp:revision>
</cp:coreProperties>
</file>