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19200" windowHeight="6930" activeTab="0"/>
  </bookViews>
  <sheets>
    <sheet name="KP" sheetId="1" r:id="rId1"/>
  </sheets>
  <definedNames>
    <definedName name="_xlnm.Print_Area" localSheetId="0">'KP'!$A$1:$U$23</definedName>
  </definedNames>
  <calcPr calcId="125725"/>
</workbook>
</file>

<file path=xl/sharedStrings.xml><?xml version="1.0" encoding="utf-8"?>
<sst xmlns="http://schemas.openxmlformats.org/spreadsheetml/2006/main" count="83" uniqueCount="66">
  <si>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</si>
  <si>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</si>
  <si>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</si>
  <si>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</si>
  <si>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</si>
  <si>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</si>
  <si>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</si>
  <si>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</si>
  <si>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</si>
  <si>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</si>
  <si>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30192000-1 - Kancelářské potřeby</t>
  </si>
  <si>
    <t>Název</t>
  </si>
  <si>
    <t>Měrná jednotka [MJ]</t>
  </si>
  <si>
    <t xml:space="preserve">Popis </t>
  </si>
  <si>
    <t>Maximální cena za jednotlivé položky 
 v Kč BEZ DPH</t>
  </si>
  <si>
    <t>Fakturace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</si>
  <si>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</si>
  <si>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</si>
  <si>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</si>
  <si>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</si>
  <si>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</si>
  <si>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kancelářské potřeby</t>
  </si>
  <si>
    <t>NE</t>
  </si>
  <si>
    <t xml:space="preserve">Pokud financováno z projektových prostředků, pak ŘEŠITEL uvede: NÁZEV A ČÍSLO DOTAČNÍHO PROJEKTU </t>
  </si>
  <si>
    <t>V případě, že se dodavatel při předání zboží na některá uvedená tel. čísla nedovolá, bude v takovém případě volat tel. 377 631 332, 377 631 320.</t>
  </si>
  <si>
    <t>Samostatná faktura</t>
  </si>
  <si>
    <t>ks</t>
  </si>
  <si>
    <t>bal</t>
  </si>
  <si>
    <t>Stiskací mechanismus, vyměnitelná gelová náplň, plastové tělo, jehlový hrot 0,5 mm pro tenké psaní.</t>
  </si>
  <si>
    <t>Vysoká lepicí síla a okamžitá přilnavost. Vhodné na  papír, karton, nevysychá, neobsahuje rozpouštědla.</t>
  </si>
  <si>
    <t>Propisovací tužka</t>
  </si>
  <si>
    <t xml:space="preserve">Vyměnitelná náplň F - 411, modrý inkoust, jehlový hrot 0,5 mm pro extra jemné psaní, plastové tělo, pogumovaný úchop pro příjemnější držení, stiskací mechanismus, kovový hrot. </t>
  </si>
  <si>
    <t xml:space="preserve">Papír kancelářský A4 kvalita"B"  </t>
  </si>
  <si>
    <t>Gramáž 80 ±2; tloušťka 160 ±3; vlhkost 3,9-5,3%; opacita min. 90; bělost 151 ± CIE; hrubost dle Bendsena 200 ±50 cm3/min. Vhodný do laserových tiskáren, kopírek i inkoustových tiskáren, pro oboustranný tisk. Doporučený při vyšší spotřebě papíru (250 listů denně a více). Není vhodný do rychloběžných strojů (60 kopií za minutu). 1 bal/500 listů.</t>
  </si>
  <si>
    <t>Rozlišovač papírový ("jazyk") - mix 5 barev</t>
  </si>
  <si>
    <t>Sešit A4 linkovaný</t>
  </si>
  <si>
    <t xml:space="preserve">Min. 40 listů. </t>
  </si>
  <si>
    <t>Lepicí tyčinka  min. 40g</t>
  </si>
  <si>
    <t xml:space="preserve">Univerzální lepidlo, vhodné na papír, kůži, dřevo apod., bez rozpouštědla, s aplikátorem. </t>
  </si>
  <si>
    <t xml:space="preserve">Mikro tužka 0,5 </t>
  </si>
  <si>
    <t>0,5 mm, plast tělo, guma, výsuvný hrot, pogumovaný úchop.</t>
  </si>
  <si>
    <t>Klínový hrot, šíře stopy 1-4,6 mm, ventilační uzávěry, vhodný i na faxový papír.</t>
  </si>
  <si>
    <t xml:space="preserve">Samolepicí etikety  210x297 mm </t>
  </si>
  <si>
    <t>1 etiketa / arch, archy formátu A4, pro tisk v kopírkách, laserových a inkoustových tiskárnách. 
Min. 100 listů/ balení.</t>
  </si>
  <si>
    <t>Náplň do korekčního strojku 4,2 do strojku TESA!!!</t>
  </si>
  <si>
    <t>Vyměnitelná náplň do korekčního strojku 4,2  TESA!!!</t>
  </si>
  <si>
    <t xml:space="preserve">Skartovačka </t>
  </si>
  <si>
    <t>Vazač s elektrickým pohonem</t>
  </si>
  <si>
    <t>Obchodní název + typ</t>
  </si>
  <si>
    <t>EO - Václava Vlková, 
Tel.: 37763 1146,
E-mail: vlkovav@rek.zcu.cz</t>
  </si>
  <si>
    <t>Univerzitní 8, 
301 00 Plzeň,
Rektorát - Ekonomický odbor,
místnost UR 221</t>
  </si>
  <si>
    <t>RTI - Ing. Milan Havlík,
Tel.: 37763 8712,
E-mail: mhavlik@rti.zcu.cz</t>
  </si>
  <si>
    <t>Univerzitní 22,  
301 00 Plzeň,
Regionální technologický institut,
místnost UH 214</t>
  </si>
  <si>
    <t>KOS - Kateřina Vaňková, DiS.,
Tel.: 37763 3771,
E-mail: kvankova@kos.zcu.cz</t>
  </si>
  <si>
    <t>Husova 11,
301 00 Plzeň,
Fakulta zdravotnických studií - Katedra ošetřovatelství a porodní asistence,
místnost HJ 111</t>
  </si>
  <si>
    <t>Oddělování stránek v pořadačích všech typů, rozměr 10,5 x 24 cm, min. 100 ks /balení.</t>
  </si>
  <si>
    <t xml:space="preserve">Lepidlo disperzní 130 - 140 g </t>
  </si>
  <si>
    <r>
      <t xml:space="preserve">Gelové pero 0,5 mm - </t>
    </r>
    <r>
      <rPr>
        <b/>
        <sz val="11"/>
        <rFont val="Calibri"/>
        <family val="2"/>
      </rPr>
      <t>5ks červené, 10ks černé</t>
    </r>
  </si>
  <si>
    <r>
      <t>Zvýrazňovač  1 - 4,6 mm -</t>
    </r>
    <r>
      <rPr>
        <b/>
        <sz val="11"/>
        <rFont val="Calibri"/>
        <family val="2"/>
      </rPr>
      <t xml:space="preserve"> žlutý</t>
    </r>
  </si>
  <si>
    <t>Příloha č. 2 Kupní smlouvy - technická specifikace
Kancelářské potřeby (II.) 026 - 2022</t>
  </si>
  <si>
    <t>Požadavek zadavatele: 
do sloupce označeného textem:</t>
  </si>
  <si>
    <t xml:space="preserve">Dodavatel doplní do jednotlivých prázdných žlutě podbarvených buněk požadované údaje, tj. jednotkové ceny.  </t>
  </si>
  <si>
    <r>
      <rPr>
        <sz val="11"/>
        <rFont val="Calibri"/>
        <family val="2"/>
      </rPr>
      <t>Skartace min. 16 listů 80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.</t>
    </r>
    <r>
      <rPr>
        <sz val="11"/>
        <color indexed="8"/>
        <rFont val="Calibri"/>
        <family val="2"/>
      </rPr>
      <t xml:space="preserve">
Stupeň utajení: min.</t>
    </r>
    <r>
      <rPr>
        <sz val="11"/>
        <rFont val="Calibri"/>
        <family val="2"/>
      </rPr>
      <t xml:space="preserve"> P-2 </t>
    </r>
    <r>
      <rPr>
        <sz val="11"/>
        <color indexed="8"/>
        <rFont val="Calibri"/>
        <family val="2"/>
      </rPr>
      <t xml:space="preserve">
Skartovaný materiál min.: papír, CD/DVD, svorky, plastové karty.
Objem koše min. 80 l.
Zpětný chod.
Vypnutí při přehřátí/přehlcení.
Start/stop automatický.</t>
    </r>
  </si>
  <si>
    <r>
      <t xml:space="preserve">Vazač s elektrickým pohonem děrovacího nástroje.
Děrovací kapacita </t>
    </r>
    <r>
      <rPr>
        <sz val="11"/>
        <rFont val="Calibri"/>
        <family val="2"/>
      </rPr>
      <t>cca 20 listů</t>
    </r>
    <r>
      <rPr>
        <sz val="11"/>
        <color indexed="8"/>
        <rFont val="Calibri"/>
        <family val="2"/>
      </rPr>
      <t xml:space="preserve"> 80 g papíru.
Kapacita vazby </t>
    </r>
    <r>
      <rPr>
        <sz val="11"/>
        <rFont val="Calibri"/>
        <family val="2"/>
      </rPr>
      <t>cca</t>
    </r>
    <r>
      <rPr>
        <sz val="11"/>
        <color indexed="8"/>
        <rFont val="Calibri"/>
        <family val="2"/>
      </rPr>
      <t xml:space="preserve"> 300 listů.
Vkládání děrovaných listů shora a přesné nastavení dorazu svazku.
S větším zásobníkem na uložení několika plastových hřbetů a integrovanou měrkou pro 
správnou volbu průměru hřbetu.
Průzor na čelní straně stroje sloužící pro snadnou kontrolu zaplnění odpadního prostoru.</t>
    </r>
  </si>
  <si>
    <t>FELLOWES PULSAR-E
Vazač s elektrickým pohonem děrovacího nástroje.
Děrovací kapacita 20 listů 80 g papíru.
Kapacita vazby 300 listů.
Vkládání děrovaných listů shora a přesné nastavení dorazu svazku.
S větším zásobníkem na uložení několika plastových hřbetů a integrovanou měrkou pro správnou volbu průměru hřbetu.
Průzor na čelní straně stroje sloužící pro snadnou kontrolu zaplnění odpadního prostoru.</t>
  </si>
  <si>
    <t>IDEAL 2604
Skartace až 28 listů 80g/m2
Stupeň utajení: P-2
Skartovaný materiál: papír, CD/DVD, svorky, plastové karty.
Objem koše 100 l.
Zpětný chod.
Vypnutí při přehřátí/přehlcení.
Start/stop automatický.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</si>
</sst>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" xfId="0" applyBorder="1" applyProtection="1">
      <protection/>
    </xf>
    <xf numFmtId="0" fontId="8" fillId="3" borderId="3" xfId="0" applyFont="1" applyFill="1" applyBorder="1" applyAlignment="1" applyProtection="1">
      <alignment horizontal="center" vertical="center" textRotation="90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Protection="1">
      <protection/>
    </xf>
    <xf numFmtId="164" fontId="0" fillId="0" borderId="2" xfId="0" applyNumberFormat="1" applyBorder="1" applyAlignment="1" applyProtection="1">
      <alignment vertical="center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9" fillId="0" borderId="8" xfId="20" applyFont="1" applyFill="1" applyBorder="1" applyAlignment="1" applyProtection="1">
      <alignment horizontal="left" vertical="center" wrapText="1" inden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8" xfId="24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9" fillId="0" borderId="8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9" fillId="0" borderId="10" xfId="20" applyFont="1" applyFill="1" applyBorder="1" applyAlignment="1" applyProtection="1">
      <alignment horizontal="left" vertical="center" wrapText="1" inden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0" xfId="24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9" fillId="0" borderId="10" xfId="20" applyFont="1" applyFill="1" applyBorder="1" applyAlignment="1" applyProtection="1">
      <alignment horizontal="center" vertical="center" wrapText="1"/>
      <protection/>
    </xf>
    <xf numFmtId="0" fontId="9" fillId="0" borderId="10" xfId="24" applyFont="1" applyFill="1" applyBorder="1" applyAlignment="1" applyProtection="1">
      <alignment horizontal="left" vertical="center" wrapText="1" inden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9" fillId="0" borderId="12" xfId="20" applyFont="1" applyFill="1" applyBorder="1" applyAlignment="1" applyProtection="1">
      <alignment horizontal="left" vertical="center" wrapText="1" inden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2" xfId="24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9" fillId="0" borderId="14" xfId="20" applyFont="1" applyFill="1" applyBorder="1" applyAlignment="1" applyProtection="1">
      <alignment horizontal="left" vertical="center" wrapText="1" inden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12" fillId="0" borderId="14" xfId="20" applyFont="1" applyFill="1" applyBorder="1" applyAlignment="1" applyProtection="1">
      <alignment horizontal="center" vertical="center" wrapText="1"/>
      <protection/>
    </xf>
    <xf numFmtId="0" fontId="12" fillId="0" borderId="14" xfId="24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9" fillId="0" borderId="17" xfId="20" applyFont="1" applyFill="1" applyBorder="1" applyAlignment="1" applyProtection="1">
      <alignment horizontal="left" vertical="center" wrapText="1" inden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12" fillId="0" borderId="17" xfId="24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14" xfId="0" applyFont="1" applyFill="1" applyBorder="1" applyAlignment="1" applyProtection="1">
      <alignment horizontal="left" vertical="center" wrapText="1" indent="1"/>
      <protection locked="0"/>
    </xf>
    <xf numFmtId="0" fontId="9" fillId="2" borderId="20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vertical="center" wrapText="1"/>
      <protection/>
    </xf>
    <xf numFmtId="0" fontId="0" fillId="3" borderId="21" xfId="0" applyFill="1" applyBorder="1" applyAlignment="1" applyProtection="1">
      <alignment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15" fillId="0" borderId="0" xfId="42" applyFont="1" applyFill="1" applyBorder="1" applyAlignment="1" applyProtection="1">
      <alignment horizontal="center" vertical="center" wrapText="1"/>
      <protection/>
    </xf>
    <xf numFmtId="0" fontId="15" fillId="0" borderId="25" xfId="42" applyFont="1" applyFill="1" applyBorder="1" applyAlignment="1" applyProtection="1">
      <alignment horizontal="center" vertical="center" wrapText="1"/>
      <protection/>
    </xf>
    <xf numFmtId="0" fontId="0" fillId="2" borderId="26" xfId="42" applyFill="1" applyBorder="1" applyAlignment="1" applyProtection="1">
      <alignment horizontal="center" vertical="center" wrapText="1"/>
      <protection/>
    </xf>
    <xf numFmtId="0" fontId="0" fillId="2" borderId="27" xfId="42" applyFill="1" applyBorder="1" applyAlignment="1" applyProtection="1">
      <alignment horizontal="center" vertical="center" wrapText="1"/>
      <protection/>
    </xf>
    <xf numFmtId="0" fontId="0" fillId="2" borderId="28" xfId="42" applyFill="1" applyBorder="1" applyAlignment="1" applyProtection="1">
      <alignment horizontal="center" vertical="center" wrapText="1"/>
      <protection/>
    </xf>
    <xf numFmtId="0" fontId="0" fillId="2" borderId="29" xfId="42" applyFill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21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2" xfId="22"/>
    <cellStyle name="normální 2" xfId="23"/>
    <cellStyle name="normální 3 2 2" xfId="24"/>
    <cellStyle name="normální 3 4" xfId="25"/>
    <cellStyle name="normální 3 2 2 2" xfId="26"/>
    <cellStyle name="normální 3 5" xfId="27"/>
    <cellStyle name="Normální 4 3" xfId="28"/>
    <cellStyle name="normální 3 2 4" xfId="29"/>
    <cellStyle name="normální 3 2 2 4" xfId="30"/>
    <cellStyle name="normální 3 4 3" xfId="31"/>
    <cellStyle name="normální 3 2 2 2 3" xfId="32"/>
    <cellStyle name="Měna 3" xfId="33"/>
    <cellStyle name="Normální 5" xfId="34"/>
    <cellStyle name="normální 3 3" xfId="35"/>
    <cellStyle name="Normální 4 2" xfId="36"/>
    <cellStyle name="normální 3 2 3" xfId="37"/>
    <cellStyle name="normální 3 2 2 3" xfId="38"/>
    <cellStyle name="normální 3 4 2" xfId="39"/>
    <cellStyle name="normální 3 2 2 2 2" xfId="40"/>
    <cellStyle name="Měna 2" xfId="41"/>
    <cellStyle name="Normální 6" xfId="42"/>
  </cellStyles>
  <dxfs count="16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tabSelected="1" zoomScale="85" zoomScaleNormal="85" workbookViewId="0" topLeftCell="A4">
      <selection activeCell="F16" sqref="F16"/>
    </sheetView>
  </sheetViews>
  <sheetFormatPr defaultColWidth="8.7109375" defaultRowHeight="15"/>
  <cols>
    <col min="1" max="1" width="2.7109375" style="1" bestFit="1" customWidth="1"/>
    <col min="2" max="2" width="5.57421875" style="1" bestFit="1" customWidth="1"/>
    <col min="3" max="3" width="57.140625" style="3" customWidth="1"/>
    <col min="4" max="4" width="12.421875" style="92" customWidth="1"/>
    <col min="5" max="5" width="11.140625" style="2" customWidth="1"/>
    <col min="6" max="6" width="112.7109375" style="3" customWidth="1"/>
    <col min="7" max="7" width="27.28125" style="3" customWidth="1"/>
    <col min="8" max="8" width="17.7109375" style="3" hidden="1" customWidth="1"/>
    <col min="9" max="9" width="24.00390625" style="1" customWidth="1"/>
    <col min="10" max="10" width="22.7109375" style="1" customWidth="1"/>
    <col min="11" max="11" width="20.57421875" style="1" bestFit="1" customWidth="1"/>
    <col min="12" max="12" width="19.57421875" style="1" bestFit="1" customWidth="1"/>
    <col min="13" max="13" width="16.00390625" style="1" customWidth="1"/>
    <col min="14" max="14" width="28.28125" style="1" hidden="1" customWidth="1"/>
    <col min="15" max="15" width="21.00390625" style="1" hidden="1" customWidth="1"/>
    <col min="16" max="16" width="32.140625" style="1" customWidth="1"/>
    <col min="17" max="17" width="41.00390625" style="1" customWidth="1"/>
    <col min="18" max="18" width="28.28125" style="1" customWidth="1"/>
    <col min="19" max="19" width="11.57421875" style="1" hidden="1" customWidth="1"/>
    <col min="20" max="20" width="40.140625" style="4" customWidth="1"/>
    <col min="21" max="21" width="3.00390625" style="1" customWidth="1"/>
    <col min="22" max="16384" width="8.7109375" style="1" customWidth="1"/>
  </cols>
  <sheetData>
    <row r="1" spans="2:4" ht="38.25" customHeight="1">
      <c r="B1" s="100" t="s">
        <v>59</v>
      </c>
      <c r="C1" s="101"/>
      <c r="D1" s="101"/>
    </row>
    <row r="2" spans="3:20" ht="20.1" customHeight="1">
      <c r="C2" s="1"/>
      <c r="D2" s="5"/>
      <c r="E2" s="6"/>
      <c r="F2" s="7"/>
      <c r="G2" s="7"/>
      <c r="H2" s="7"/>
      <c r="I2" s="7"/>
      <c r="J2" s="7"/>
      <c r="L2" s="8"/>
      <c r="M2" s="8"/>
      <c r="N2" s="8"/>
      <c r="O2" s="8"/>
      <c r="P2" s="8"/>
      <c r="Q2" s="8"/>
      <c r="R2" s="8"/>
      <c r="S2" s="9"/>
      <c r="T2" s="10"/>
    </row>
    <row r="3" spans="2:18" ht="20.1" customHeight="1">
      <c r="B3" s="108" t="s">
        <v>60</v>
      </c>
      <c r="C3" s="109"/>
      <c r="D3" s="110" t="s">
        <v>0</v>
      </c>
      <c r="E3" s="111"/>
      <c r="F3" s="114" t="s">
        <v>61</v>
      </c>
      <c r="G3" s="83"/>
      <c r="H3" s="11"/>
      <c r="I3" s="11"/>
      <c r="J3" s="11"/>
      <c r="K3" s="11"/>
      <c r="L3" s="11"/>
      <c r="N3" s="12"/>
      <c r="O3" s="12"/>
      <c r="P3" s="8"/>
      <c r="Q3" s="8"/>
      <c r="R3" s="8"/>
    </row>
    <row r="4" spans="2:18" ht="20.1" customHeight="1" thickBot="1">
      <c r="B4" s="108"/>
      <c r="C4" s="109"/>
      <c r="D4" s="112"/>
      <c r="E4" s="113"/>
      <c r="F4" s="114"/>
      <c r="G4" s="83"/>
      <c r="H4" s="7"/>
      <c r="I4" s="8"/>
      <c r="J4" s="8"/>
      <c r="L4" s="8"/>
      <c r="M4" s="8"/>
      <c r="N4" s="8"/>
      <c r="O4" s="8"/>
      <c r="P4" s="8"/>
      <c r="Q4" s="8"/>
      <c r="R4" s="8"/>
    </row>
    <row r="5" spans="2:20" ht="34.5" customHeight="1" thickBot="1">
      <c r="B5" s="13"/>
      <c r="C5" s="14"/>
      <c r="D5" s="15"/>
      <c r="E5" s="15"/>
      <c r="F5" s="7"/>
      <c r="G5" s="16" t="s">
        <v>0</v>
      </c>
      <c r="H5" s="17"/>
      <c r="J5" s="16" t="s">
        <v>0</v>
      </c>
      <c r="T5" s="18"/>
    </row>
    <row r="6" spans="1:21" ht="69" customHeight="1" thickBot="1" thickTop="1">
      <c r="A6" s="19"/>
      <c r="B6" s="20" t="s">
        <v>1</v>
      </c>
      <c r="C6" s="21" t="s">
        <v>11</v>
      </c>
      <c r="D6" s="21" t="s">
        <v>2</v>
      </c>
      <c r="E6" s="21" t="s">
        <v>12</v>
      </c>
      <c r="F6" s="21" t="s">
        <v>13</v>
      </c>
      <c r="G6" s="22" t="s">
        <v>48</v>
      </c>
      <c r="H6" s="21" t="s">
        <v>14</v>
      </c>
      <c r="I6" s="21" t="s">
        <v>3</v>
      </c>
      <c r="J6" s="23" t="s">
        <v>4</v>
      </c>
      <c r="K6" s="86" t="s">
        <v>5</v>
      </c>
      <c r="L6" s="86" t="s">
        <v>6</v>
      </c>
      <c r="M6" s="21" t="s">
        <v>15</v>
      </c>
      <c r="N6" s="21" t="s">
        <v>23</v>
      </c>
      <c r="O6" s="21" t="s">
        <v>16</v>
      </c>
      <c r="P6" s="86" t="s">
        <v>17</v>
      </c>
      <c r="Q6" s="21" t="s">
        <v>18</v>
      </c>
      <c r="R6" s="21" t="s">
        <v>19</v>
      </c>
      <c r="S6" s="21" t="s">
        <v>20</v>
      </c>
      <c r="T6" s="24" t="s">
        <v>21</v>
      </c>
      <c r="U6" s="25"/>
    </row>
    <row r="7" spans="1:21" ht="27.75" customHeight="1" thickTop="1">
      <c r="A7" s="26"/>
      <c r="B7" s="27">
        <v>1</v>
      </c>
      <c r="C7" s="28" t="s">
        <v>34</v>
      </c>
      <c r="D7" s="29">
        <v>5</v>
      </c>
      <c r="E7" s="30" t="s">
        <v>27</v>
      </c>
      <c r="F7" s="31" t="s">
        <v>55</v>
      </c>
      <c r="G7" s="105" t="s">
        <v>22</v>
      </c>
      <c r="H7" s="32">
        <f aca="true" t="shared" si="0" ref="H7:H19">D7*I7</f>
        <v>340</v>
      </c>
      <c r="I7" s="33">
        <v>68</v>
      </c>
      <c r="J7" s="93">
        <v>67</v>
      </c>
      <c r="K7" s="34">
        <f aca="true" t="shared" si="1" ref="K7:K19">D7*J7</f>
        <v>335</v>
      </c>
      <c r="L7" s="35" t="str">
        <f aca="true" t="shared" si="2" ref="L7:L19">IF(ISNUMBER(J7),IF(J7&gt;I7,"NEVYHOVUJE","VYHOVUJE")," ")</f>
        <v>VYHOVUJE</v>
      </c>
      <c r="M7" s="115" t="s">
        <v>25</v>
      </c>
      <c r="N7" s="118"/>
      <c r="O7" s="118"/>
      <c r="P7" s="132" t="s">
        <v>49</v>
      </c>
      <c r="Q7" s="132" t="s">
        <v>50</v>
      </c>
      <c r="R7" s="129">
        <v>21</v>
      </c>
      <c r="S7" s="118"/>
      <c r="T7" s="126" t="s">
        <v>10</v>
      </c>
      <c r="U7" s="25"/>
    </row>
    <row r="8" spans="1:21" ht="22.5" customHeight="1">
      <c r="A8" s="19"/>
      <c r="B8" s="36">
        <v>2</v>
      </c>
      <c r="C8" s="37" t="s">
        <v>35</v>
      </c>
      <c r="D8" s="38">
        <v>5</v>
      </c>
      <c r="E8" s="39" t="s">
        <v>26</v>
      </c>
      <c r="F8" s="40" t="s">
        <v>36</v>
      </c>
      <c r="G8" s="106"/>
      <c r="H8" s="41">
        <f t="shared" si="0"/>
        <v>100</v>
      </c>
      <c r="I8" s="42">
        <v>20</v>
      </c>
      <c r="J8" s="94">
        <v>18</v>
      </c>
      <c r="K8" s="43">
        <f t="shared" si="1"/>
        <v>90</v>
      </c>
      <c r="L8" s="44" t="str">
        <f t="shared" si="2"/>
        <v>VYHOVUJE</v>
      </c>
      <c r="M8" s="116"/>
      <c r="N8" s="119"/>
      <c r="O8" s="119"/>
      <c r="P8" s="133"/>
      <c r="Q8" s="133"/>
      <c r="R8" s="130"/>
      <c r="S8" s="119"/>
      <c r="T8" s="127"/>
      <c r="U8" s="25"/>
    </row>
    <row r="9" spans="1:21" ht="66" customHeight="1">
      <c r="A9" s="19"/>
      <c r="B9" s="36">
        <v>3</v>
      </c>
      <c r="C9" s="37" t="s">
        <v>32</v>
      </c>
      <c r="D9" s="38">
        <v>100</v>
      </c>
      <c r="E9" s="39" t="s">
        <v>27</v>
      </c>
      <c r="F9" s="40" t="s">
        <v>33</v>
      </c>
      <c r="G9" s="106"/>
      <c r="H9" s="41">
        <f t="shared" si="0"/>
        <v>10900</v>
      </c>
      <c r="I9" s="42">
        <v>109</v>
      </c>
      <c r="J9" s="94">
        <v>107</v>
      </c>
      <c r="K9" s="43">
        <f t="shared" si="1"/>
        <v>10700</v>
      </c>
      <c r="L9" s="44" t="str">
        <f t="shared" si="2"/>
        <v>VYHOVUJE</v>
      </c>
      <c r="M9" s="116"/>
      <c r="N9" s="119"/>
      <c r="O9" s="119"/>
      <c r="P9" s="133"/>
      <c r="Q9" s="133"/>
      <c r="R9" s="130"/>
      <c r="S9" s="119"/>
      <c r="T9" s="127"/>
      <c r="U9" s="25"/>
    </row>
    <row r="10" spans="1:21" ht="21" customHeight="1">
      <c r="A10" s="19"/>
      <c r="B10" s="36">
        <v>4</v>
      </c>
      <c r="C10" s="37" t="s">
        <v>37</v>
      </c>
      <c r="D10" s="38">
        <v>10</v>
      </c>
      <c r="E10" s="39" t="s">
        <v>26</v>
      </c>
      <c r="F10" s="40" t="s">
        <v>29</v>
      </c>
      <c r="G10" s="106"/>
      <c r="H10" s="41">
        <f t="shared" si="0"/>
        <v>500</v>
      </c>
      <c r="I10" s="42">
        <v>50</v>
      </c>
      <c r="J10" s="94">
        <v>46</v>
      </c>
      <c r="K10" s="43">
        <f t="shared" si="1"/>
        <v>460</v>
      </c>
      <c r="L10" s="44" t="str">
        <f t="shared" si="2"/>
        <v>VYHOVUJE</v>
      </c>
      <c r="M10" s="116"/>
      <c r="N10" s="119"/>
      <c r="O10" s="119"/>
      <c r="P10" s="133"/>
      <c r="Q10" s="133"/>
      <c r="R10" s="130"/>
      <c r="S10" s="119"/>
      <c r="T10" s="127"/>
      <c r="U10" s="25"/>
    </row>
    <row r="11" spans="1:21" ht="21" customHeight="1">
      <c r="A11" s="19"/>
      <c r="B11" s="36">
        <v>5</v>
      </c>
      <c r="C11" s="37" t="s">
        <v>56</v>
      </c>
      <c r="D11" s="38">
        <v>5</v>
      </c>
      <c r="E11" s="45" t="s">
        <v>26</v>
      </c>
      <c r="F11" s="46" t="s">
        <v>38</v>
      </c>
      <c r="G11" s="106"/>
      <c r="H11" s="41">
        <f t="shared" si="0"/>
        <v>295</v>
      </c>
      <c r="I11" s="42">
        <v>59</v>
      </c>
      <c r="J11" s="94">
        <v>52</v>
      </c>
      <c r="K11" s="43">
        <f t="shared" si="1"/>
        <v>260</v>
      </c>
      <c r="L11" s="44" t="str">
        <f t="shared" si="2"/>
        <v>VYHOVUJE</v>
      </c>
      <c r="M11" s="116"/>
      <c r="N11" s="119"/>
      <c r="O11" s="119"/>
      <c r="P11" s="133"/>
      <c r="Q11" s="133"/>
      <c r="R11" s="130"/>
      <c r="S11" s="119"/>
      <c r="T11" s="127"/>
      <c r="U11" s="25"/>
    </row>
    <row r="12" spans="1:21" ht="21" customHeight="1">
      <c r="A12" s="19"/>
      <c r="B12" s="36">
        <v>6</v>
      </c>
      <c r="C12" s="37" t="s">
        <v>39</v>
      </c>
      <c r="D12" s="38">
        <v>10</v>
      </c>
      <c r="E12" s="39" t="s">
        <v>26</v>
      </c>
      <c r="F12" s="40" t="s">
        <v>40</v>
      </c>
      <c r="G12" s="106"/>
      <c r="H12" s="41">
        <f t="shared" si="0"/>
        <v>280</v>
      </c>
      <c r="I12" s="42">
        <v>28</v>
      </c>
      <c r="J12" s="94">
        <v>24</v>
      </c>
      <c r="K12" s="43">
        <f t="shared" si="1"/>
        <v>240</v>
      </c>
      <c r="L12" s="44" t="str">
        <f t="shared" si="2"/>
        <v>VYHOVUJE</v>
      </c>
      <c r="M12" s="116"/>
      <c r="N12" s="119"/>
      <c r="O12" s="119"/>
      <c r="P12" s="133"/>
      <c r="Q12" s="133"/>
      <c r="R12" s="130"/>
      <c r="S12" s="119"/>
      <c r="T12" s="127"/>
      <c r="U12" s="25"/>
    </row>
    <row r="13" spans="1:21" ht="33" customHeight="1">
      <c r="A13" s="19"/>
      <c r="B13" s="36">
        <v>7</v>
      </c>
      <c r="C13" s="37" t="s">
        <v>30</v>
      </c>
      <c r="D13" s="38">
        <v>10</v>
      </c>
      <c r="E13" s="39" t="s">
        <v>26</v>
      </c>
      <c r="F13" s="40" t="s">
        <v>31</v>
      </c>
      <c r="G13" s="106"/>
      <c r="H13" s="41">
        <f t="shared" si="0"/>
        <v>110</v>
      </c>
      <c r="I13" s="42">
        <v>11</v>
      </c>
      <c r="J13" s="94">
        <v>9</v>
      </c>
      <c r="K13" s="43">
        <f t="shared" si="1"/>
        <v>90</v>
      </c>
      <c r="L13" s="44" t="str">
        <f t="shared" si="2"/>
        <v>VYHOVUJE</v>
      </c>
      <c r="M13" s="116"/>
      <c r="N13" s="119"/>
      <c r="O13" s="119"/>
      <c r="P13" s="133"/>
      <c r="Q13" s="133"/>
      <c r="R13" s="130"/>
      <c r="S13" s="119"/>
      <c r="T13" s="127"/>
      <c r="U13" s="25"/>
    </row>
    <row r="14" spans="1:21" ht="19.5" customHeight="1">
      <c r="A14" s="19"/>
      <c r="B14" s="36">
        <v>8</v>
      </c>
      <c r="C14" s="37" t="s">
        <v>57</v>
      </c>
      <c r="D14" s="38">
        <v>15</v>
      </c>
      <c r="E14" s="39" t="s">
        <v>26</v>
      </c>
      <c r="F14" s="40" t="s">
        <v>28</v>
      </c>
      <c r="G14" s="106"/>
      <c r="H14" s="41">
        <f t="shared" si="0"/>
        <v>225</v>
      </c>
      <c r="I14" s="42">
        <v>15</v>
      </c>
      <c r="J14" s="94">
        <v>13</v>
      </c>
      <c r="K14" s="43">
        <f t="shared" si="1"/>
        <v>195</v>
      </c>
      <c r="L14" s="44" t="str">
        <f t="shared" si="2"/>
        <v>VYHOVUJE</v>
      </c>
      <c r="M14" s="116"/>
      <c r="N14" s="119"/>
      <c r="O14" s="119"/>
      <c r="P14" s="133"/>
      <c r="Q14" s="133"/>
      <c r="R14" s="130"/>
      <c r="S14" s="119"/>
      <c r="T14" s="127"/>
      <c r="U14" s="25"/>
    </row>
    <row r="15" spans="1:21" ht="21" customHeight="1">
      <c r="A15" s="19"/>
      <c r="B15" s="36">
        <v>9</v>
      </c>
      <c r="C15" s="37" t="s">
        <v>58</v>
      </c>
      <c r="D15" s="38">
        <v>10</v>
      </c>
      <c r="E15" s="39" t="s">
        <v>26</v>
      </c>
      <c r="F15" s="40" t="s">
        <v>41</v>
      </c>
      <c r="G15" s="106"/>
      <c r="H15" s="41">
        <f t="shared" si="0"/>
        <v>180</v>
      </c>
      <c r="I15" s="42">
        <v>18</v>
      </c>
      <c r="J15" s="94">
        <v>15</v>
      </c>
      <c r="K15" s="43">
        <f t="shared" si="1"/>
        <v>150</v>
      </c>
      <c r="L15" s="44" t="str">
        <f t="shared" si="2"/>
        <v>VYHOVUJE</v>
      </c>
      <c r="M15" s="116"/>
      <c r="N15" s="119"/>
      <c r="O15" s="119"/>
      <c r="P15" s="133"/>
      <c r="Q15" s="133"/>
      <c r="R15" s="130"/>
      <c r="S15" s="119"/>
      <c r="T15" s="127"/>
      <c r="U15" s="25"/>
    </row>
    <row r="16" spans="1:21" ht="38.25" customHeight="1">
      <c r="A16" s="19"/>
      <c r="B16" s="36">
        <v>10</v>
      </c>
      <c r="C16" s="37" t="s">
        <v>42</v>
      </c>
      <c r="D16" s="38">
        <v>1</v>
      </c>
      <c r="E16" s="39" t="s">
        <v>27</v>
      </c>
      <c r="F16" s="40" t="s">
        <v>43</v>
      </c>
      <c r="G16" s="106"/>
      <c r="H16" s="41">
        <f t="shared" si="0"/>
        <v>420</v>
      </c>
      <c r="I16" s="42">
        <v>420</v>
      </c>
      <c r="J16" s="94">
        <v>372</v>
      </c>
      <c r="K16" s="43">
        <f t="shared" si="1"/>
        <v>372</v>
      </c>
      <c r="L16" s="44" t="str">
        <f t="shared" si="2"/>
        <v>VYHOVUJE</v>
      </c>
      <c r="M16" s="116"/>
      <c r="N16" s="119"/>
      <c r="O16" s="119"/>
      <c r="P16" s="133"/>
      <c r="Q16" s="133"/>
      <c r="R16" s="130"/>
      <c r="S16" s="119"/>
      <c r="T16" s="127"/>
      <c r="U16" s="25"/>
    </row>
    <row r="17" spans="1:21" ht="22.5" customHeight="1" thickBot="1">
      <c r="A17" s="19"/>
      <c r="B17" s="47">
        <v>11</v>
      </c>
      <c r="C17" s="48" t="s">
        <v>44</v>
      </c>
      <c r="D17" s="49">
        <v>20</v>
      </c>
      <c r="E17" s="50" t="s">
        <v>26</v>
      </c>
      <c r="F17" s="51" t="s">
        <v>45</v>
      </c>
      <c r="G17" s="107"/>
      <c r="H17" s="52">
        <f t="shared" si="0"/>
        <v>1200</v>
      </c>
      <c r="I17" s="53">
        <v>60</v>
      </c>
      <c r="J17" s="95">
        <v>56</v>
      </c>
      <c r="K17" s="54">
        <f t="shared" si="1"/>
        <v>1120</v>
      </c>
      <c r="L17" s="55" t="str">
        <f t="shared" si="2"/>
        <v>VYHOVUJE</v>
      </c>
      <c r="M17" s="117"/>
      <c r="N17" s="120"/>
      <c r="O17" s="120"/>
      <c r="P17" s="134"/>
      <c r="Q17" s="134"/>
      <c r="R17" s="131"/>
      <c r="S17" s="120"/>
      <c r="T17" s="128"/>
      <c r="U17" s="25"/>
    </row>
    <row r="18" spans="1:21" ht="128.25" customHeight="1" thickBot="1">
      <c r="A18" s="19"/>
      <c r="B18" s="56">
        <v>12</v>
      </c>
      <c r="C18" s="57" t="s">
        <v>46</v>
      </c>
      <c r="D18" s="58">
        <v>1</v>
      </c>
      <c r="E18" s="59" t="s">
        <v>26</v>
      </c>
      <c r="F18" s="60" t="s">
        <v>62</v>
      </c>
      <c r="G18" s="98" t="s">
        <v>65</v>
      </c>
      <c r="H18" s="61">
        <f t="shared" si="0"/>
        <v>19000</v>
      </c>
      <c r="I18" s="62">
        <v>19000</v>
      </c>
      <c r="J18" s="96">
        <v>16850</v>
      </c>
      <c r="K18" s="63">
        <f t="shared" si="1"/>
        <v>16850</v>
      </c>
      <c r="L18" s="64" t="str">
        <f t="shared" si="2"/>
        <v>VYHOVUJE</v>
      </c>
      <c r="M18" s="65" t="s">
        <v>25</v>
      </c>
      <c r="N18" s="66"/>
      <c r="O18" s="66"/>
      <c r="P18" s="65" t="s">
        <v>51</v>
      </c>
      <c r="Q18" s="65" t="s">
        <v>52</v>
      </c>
      <c r="R18" s="67">
        <v>21</v>
      </c>
      <c r="S18" s="66"/>
      <c r="T18" s="68" t="s">
        <v>10</v>
      </c>
      <c r="U18" s="25"/>
    </row>
    <row r="19" spans="1:21" ht="122.25" customHeight="1" thickBot="1">
      <c r="A19" s="19"/>
      <c r="B19" s="69">
        <v>13</v>
      </c>
      <c r="C19" s="70" t="s">
        <v>47</v>
      </c>
      <c r="D19" s="71">
        <v>1</v>
      </c>
      <c r="E19" s="72" t="s">
        <v>26</v>
      </c>
      <c r="F19" s="73" t="s">
        <v>63</v>
      </c>
      <c r="G19" s="99" t="s">
        <v>64</v>
      </c>
      <c r="H19" s="74">
        <f t="shared" si="0"/>
        <v>5000</v>
      </c>
      <c r="I19" s="75">
        <v>5000</v>
      </c>
      <c r="J19" s="97">
        <v>4967</v>
      </c>
      <c r="K19" s="76">
        <f t="shared" si="1"/>
        <v>4967</v>
      </c>
      <c r="L19" s="77" t="str">
        <f t="shared" si="2"/>
        <v>VYHOVUJE</v>
      </c>
      <c r="M19" s="78" t="s">
        <v>25</v>
      </c>
      <c r="N19" s="79"/>
      <c r="O19" s="79"/>
      <c r="P19" s="78" t="s">
        <v>53</v>
      </c>
      <c r="Q19" s="78" t="s">
        <v>54</v>
      </c>
      <c r="R19" s="80">
        <v>21</v>
      </c>
      <c r="S19" s="79"/>
      <c r="T19" s="81" t="s">
        <v>10</v>
      </c>
      <c r="U19" s="25"/>
    </row>
    <row r="20" spans="3:11" ht="16.5" thickBot="1" thickTop="1">
      <c r="C20" s="1"/>
      <c r="D20" s="1"/>
      <c r="E20" s="1"/>
      <c r="F20" s="1"/>
      <c r="G20" s="1"/>
      <c r="H20" s="1"/>
      <c r="K20" s="82"/>
    </row>
    <row r="21" spans="2:20" ht="60.75" customHeight="1" thickBot="1" thickTop="1">
      <c r="B21" s="125" t="s">
        <v>7</v>
      </c>
      <c r="C21" s="125"/>
      <c r="D21" s="125"/>
      <c r="E21" s="125"/>
      <c r="F21" s="125"/>
      <c r="G21" s="83"/>
      <c r="H21" s="84"/>
      <c r="I21" s="85" t="s">
        <v>8</v>
      </c>
      <c r="J21" s="102" t="s">
        <v>9</v>
      </c>
      <c r="K21" s="103"/>
      <c r="L21" s="104"/>
      <c r="M21" s="87"/>
      <c r="N21" s="87"/>
      <c r="O21" s="87"/>
      <c r="P21" s="87"/>
      <c r="Q21" s="87"/>
      <c r="R21" s="87"/>
      <c r="S21" s="17"/>
      <c r="T21" s="88"/>
    </row>
    <row r="22" spans="2:18" ht="33" customHeight="1" thickBot="1" thickTop="1">
      <c r="B22" s="121" t="s">
        <v>24</v>
      </c>
      <c r="C22" s="121"/>
      <c r="D22" s="121"/>
      <c r="E22" s="121"/>
      <c r="F22" s="121"/>
      <c r="G22" s="89"/>
      <c r="H22" s="90"/>
      <c r="I22" s="91">
        <f>SUM(H7:H19)</f>
        <v>38550</v>
      </c>
      <c r="J22" s="122">
        <f>SUM(K7:K19)</f>
        <v>35829</v>
      </c>
      <c r="K22" s="123"/>
      <c r="L22" s="124"/>
      <c r="M22" s="87"/>
      <c r="N22" s="87"/>
      <c r="O22" s="87"/>
      <c r="P22" s="87"/>
      <c r="Q22" s="87"/>
      <c r="R22" s="87"/>
    </row>
    <row r="23" ht="14.25" customHeight="1" thickTop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 algorithmName="SHA-512" hashValue="8f5QWOznAq/FwOJ1HSUpeBojSIZcMYQdndYh9MBYcZ5CBPuUIGh4TFHV2N5zYQtQhAfQW4VGzBQC4I7fjywNOg==" saltValue="9Us4gtylcikK9E8WmIqltA==" spinCount="100000" sheet="1" objects="1" scenarios="1"/>
  <mergeCells count="17">
    <mergeCell ref="T7:T17"/>
    <mergeCell ref="R7:R17"/>
    <mergeCell ref="S7:S17"/>
    <mergeCell ref="P7:P17"/>
    <mergeCell ref="Q7:Q17"/>
    <mergeCell ref="M7:M17"/>
    <mergeCell ref="N7:N17"/>
    <mergeCell ref="O7:O17"/>
    <mergeCell ref="B22:F22"/>
    <mergeCell ref="J22:L22"/>
    <mergeCell ref="B21:F21"/>
    <mergeCell ref="B1:D1"/>
    <mergeCell ref="J21:L21"/>
    <mergeCell ref="G7:G17"/>
    <mergeCell ref="B3:C4"/>
    <mergeCell ref="D3:E4"/>
    <mergeCell ref="F3:F4"/>
  </mergeCells>
  <conditionalFormatting sqref="B7:B19">
    <cfRule type="containsBlanks" priority="99" dxfId="15">
      <formula>LEN(TRIM(B7))=0</formula>
    </cfRule>
  </conditionalFormatting>
  <conditionalFormatting sqref="B7:B19">
    <cfRule type="cellIs" priority="93" dxfId="14" operator="greaterThanOrEqual">
      <formula>1</formula>
    </cfRule>
  </conditionalFormatting>
  <conditionalFormatting sqref="L7:L19">
    <cfRule type="cellIs" priority="90" dxfId="13" operator="equal">
      <formula>"VYHOVUJE"</formula>
    </cfRule>
  </conditionalFormatting>
  <conditionalFormatting sqref="L7:L19">
    <cfRule type="cellIs" priority="89" dxfId="12" operator="equal">
      <formula>"NEVYHOVUJE"</formula>
    </cfRule>
  </conditionalFormatting>
  <conditionalFormatting sqref="J7">
    <cfRule type="containsBlanks" priority="60" dxfId="3">
      <formula>LEN(TRIM(J7))=0</formula>
    </cfRule>
  </conditionalFormatting>
  <conditionalFormatting sqref="J7">
    <cfRule type="notContainsBlanks" priority="59" dxfId="2">
      <formula>LEN(TRIM(J7))&gt;0</formula>
    </cfRule>
  </conditionalFormatting>
  <conditionalFormatting sqref="J7">
    <cfRule type="notContainsBlanks" priority="58" dxfId="1">
      <formula>LEN(TRIM(J7))&gt;0</formula>
    </cfRule>
  </conditionalFormatting>
  <conditionalFormatting sqref="J8:J19">
    <cfRule type="containsBlanks" priority="57" dxfId="3">
      <formula>LEN(TRIM(J8))=0</formula>
    </cfRule>
  </conditionalFormatting>
  <conditionalFormatting sqref="J8:J19">
    <cfRule type="notContainsBlanks" priority="56" dxfId="2">
      <formula>LEN(TRIM(J8))&gt;0</formula>
    </cfRule>
  </conditionalFormatting>
  <conditionalFormatting sqref="J8:J19">
    <cfRule type="notContainsBlanks" priority="55" dxfId="1">
      <formula>LEN(TRIM(J8))&gt;0</formula>
    </cfRule>
  </conditionalFormatting>
  <conditionalFormatting sqref="D7:D19">
    <cfRule type="containsBlanks" priority="32" dxfId="5">
      <formula>LEN(TRIM(D7))=0</formula>
    </cfRule>
  </conditionalFormatting>
  <conditionalFormatting sqref="G18:G19">
    <cfRule type="containsBlanks" priority="5" dxfId="3">
      <formula>LEN(TRIM(G18))=0</formula>
    </cfRule>
  </conditionalFormatting>
  <conditionalFormatting sqref="G18:G19">
    <cfRule type="containsBlanks" priority="4" dxfId="3">
      <formula>LEN(TRIM(G18))=0</formula>
    </cfRule>
  </conditionalFormatting>
  <conditionalFormatting sqref="G18:G19">
    <cfRule type="notContainsBlanks" priority="3" dxfId="2">
      <formula>LEN(TRIM(G18))&gt;0</formula>
    </cfRule>
  </conditionalFormatting>
  <conditionalFormatting sqref="G18:G19">
    <cfRule type="notContainsBlanks" priority="2" dxfId="1">
      <formula>LEN(TRIM(G18))&gt;0</formula>
    </cfRule>
  </conditionalFormatting>
  <conditionalFormatting sqref="G18:G19">
    <cfRule type="notContainsBlanks" priority="1" dxfId="0">
      <formula>LEN(TRIM(G18))&gt;0</formula>
    </cfRule>
  </conditionalFormatting>
  <dataValidations count="1">
    <dataValidation type="list" showInputMessage="1" showErrorMessage="1" sqref="E7:E19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Michal</cp:lastModifiedBy>
  <cp:lastPrinted>2022-06-07T12:22:16Z</cp:lastPrinted>
  <dcterms:created xsi:type="dcterms:W3CDTF">2014-03-05T12:43:32Z</dcterms:created>
  <dcterms:modified xsi:type="dcterms:W3CDTF">2022-06-09T12:50:28Z</dcterms:modified>
  <cp:category/>
  <cp:version/>
  <cp:contentType/>
  <cp:contentStatus/>
  <cp:revision>1</cp:revision>
</cp:coreProperties>
</file>