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LMT\LMT_2022\022\1 výzva\"/>
    </mc:Choice>
  </mc:AlternateContent>
  <xr:revisionPtr revIDLastSave="0" documentId="13_ncr:1_{F6143E84-9DAC-4C02-BCED-99AB3DEECCBA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technika'!$B$1:$T$13</definedName>
  </definedNames>
  <calcPr calcId="191029"/>
</workbook>
</file>

<file path=xl/calcChain.xml><?xml version="1.0" encoding="utf-8"?>
<calcChain xmlns="http://schemas.openxmlformats.org/spreadsheetml/2006/main">
  <c r="R9" i="1" l="1"/>
  <c r="R10" i="1"/>
  <c r="S7" i="1"/>
  <c r="S8" i="1"/>
  <c r="R8" i="1"/>
  <c r="S9" i="1"/>
  <c r="O8" i="1"/>
  <c r="O9" i="1"/>
  <c r="O10" i="1"/>
  <c r="O7" i="1"/>
  <c r="P13" i="1" l="1"/>
  <c r="S10" i="1"/>
  <c r="R7" i="1"/>
  <c r="Q13" i="1" s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<sst xmlns="http://schemas.openxmlformats.org/spreadsheetml/2006/main" count="50" uniqueCount="45">
  <si>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</si>
  <si>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</si>
  <si>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</si>
  <si>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</si>
  <si>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</si>
  <si>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</si>
  <si>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</si>
  <si>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</si>
  <si>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</si>
  <si>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</si>
  <si>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</si>
  <si>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</si>
  <si>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</si>
  <si>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</si>
  <si>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</si>
  <si>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</si>
  <si>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</si>
  <si>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</si>
  <si>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</si>
  <si>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</si>
  <si>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</si>
  <si>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</si>
  <si>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</si>
  <si>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</si>
  <si>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</si>
  <si>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</si>
  <si>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</si>
  <si>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</si>
  <si>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</si>
  <si>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</si>
  <si>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022 - 2022 </t>
  </si>
  <si>
    <t>Měřič izolačních odporů</t>
  </si>
  <si>
    <t>Multimetr</t>
  </si>
  <si>
    <t>Multimetr s možností měření izolačního odporu</t>
  </si>
  <si>
    <t>Společná faktura</t>
  </si>
  <si>
    <t>FW01010137 Nové zalévací hmoty pro energetiku</t>
  </si>
  <si>
    <t>NE</t>
  </si>
  <si>
    <t>Ing. Josef Pihera, Ph.D., 
Tel.: 37763 4520,
724 936 679</t>
  </si>
  <si>
    <t>Univerzitní 26, 
301 00 Plzeň,
Fakulta elektrotechnická - Katedra materiálů a technologií,
místnost EL 403</t>
  </si>
  <si>
    <t>Ing. Ladislav Zuzjak, Ph.D.,
Tel.: 603 453 788</t>
  </si>
  <si>
    <t>Univerzitní 26,
301 00 Plzeň,
Fakulta elektrotechnická - Katedra materiálů a technologií,
místnost EL 303</t>
  </si>
  <si>
    <t>Multifunkční multimeter umožňující měření izolačních odporů.
Měření napětí DC / AC TRMS do 1000V.
Měření proudu DC, AC TRMS pomocí volitelných kleští.
Měření izolačního odporu s napětím 50, 100, 250, 500, 1000VDC podle IEC / EN61557-2.   
Diagnostické nástroje PI (polarizační index) a DAR (dielektrický absorpční poměr).
Kontinuita ochranného obvodu s 200mA  podle IEC / EN61557-4.
Napěťové a proudové harmonické až do 25. a THD%.
Výsledky měření  vyhověl/nevyhověl podle IEC / EN60364-6.
Měření odporu a kontinuity s bzučákem.
Sloupcový graf.
Podsvícený LCD displej.
MAX / MIN / HOLD.
Kategorie měření CAT IV 600V / CAT III 1000V. 
Normy:  CEI 64-8, IEC/EN61010-1, IEC/EN61010-2-030, IEC/EN61010-2-033, IEC/EN61326-1, IEC/EN61557-1, IEC/EN61557-2, IEC/EN61557-4, IEC/EN61557-7, UNE20460.</t>
  </si>
  <si>
    <t>Multimetr s kompletním rozsahem, schopné měřit v TRMS, v rámci CAT IV 600V.
Funkce Logger umožňující zaznamenávat trend vstupního signálu KAŽDÉ POZICE VOLBY a uložit jej do interní paměti. 
Vlastnosti:
• AC/DC TRMS napětí do 1000 V
• AC/DC TRMS proud do 10 A
• Odpor, kapacita, frekvence
• Teplota
• Test kontinuity
• Test diod
• Data logger
• Grafická barevná obrazovka
• Automatická indikace polarity
• Podsvícení
• Vnitřní paměť pro měření, grafy a záznamy
• Interní nabídka ikon
• CAT IV 600V – CAT III 1000V
Příslušenství:
Měřící vodiče,
Teplotní sonda typu K, Adaptér pro teplotní sondu,
Nabíječka baterií, Baterie,
Ochranné pouzdro,
Manuál, Kalibrační certifikát.</t>
  </si>
  <si>
    <t>Přístroj určený k testování izolačního odporu pomocí vysokých zkušebních napětí až do 10 kV. Měřič izolačního stavu s diagnostickými nástroji, jako jsou polarizační index (PI), dielektrický absorpční poměr (DAR) a koeficient vybíjení dielektrika (DD). Vhodný pro měření: výkonových transformátorů, měření v distribučních sítích, testování izolačního odporu rotačních strojů a kabelů, výrobních linek, pravidelné zkoušky a revize a analýzu všech druhů izolačních problémů, atd. Výsledky měření mohou být uloženy do přístroje i  je lze přenést do PC pro další analýzu.
Funkce:
Měření izolačního odporu od 500V do 10kVDC,
Rozsah měření izolačního odporu 120kΩ ÷ 10TΩ,
Programovatelný časovač 1s až 30 min.,
Diagnostické nástroje (PI, DAR, DD),
„ramp” test,
Měření napětí DC/AC do 600V, Měření kapacity,
Automatické vybití po ukončení testu,
GUARD režim pro kompenzaci povrchových proudu,
LCD displej s podsvícením, Paměť, Vyvolání uložených výsledků měření na displeji,
RS-232 a USB komunikace s PC, Dobíjecí baterie.
Příslušenstvi:
Měřící vodiče 10kV, 2m
10kV krokosvorky, 2 pcs
Napájecí kabel, USB kabel, RS-232 kabel
Windows software pro analýzu a zobrazení dat
Dobíjecí baterie 1.2V NiMH LR20, 6 ks
Manuál
ISO9000 Kalibrační list od české akreditační autority.</t>
  </si>
  <si>
    <t>Digitálních multimetr CAT IV 600V, s funkcí měření stejnosměrného napětí ař do 1500 V. Měření teploty pomocí sondy K. 
AC / DC proud s externím převodníkem a nízkoimpedančním napěťovým vstupem LoZ.  Funkce automatického rozsahu.
Funkce:
TRMS (True RMS),
AC / DC napětí 1000VAC / 1500VDC,
Vstup LoZ (low impedance),
AC / DC proud s externím převodníkem,
Frekvence, Odpor,
Spojitost s bzučákem,
Kapacita, Test diod,
Pracovní cyklus (%) střída,
Teplota se sondou typu K,
Kategorie ochrany CAT IV 600V CAT III 1000V,
Počet dílků 4000,
Podsvícení,
Autorange,
Automatické vypnutí, Data HOLD,
Relativní měření,
Napájení 1x 9V 6F22.
Příslušenství: 
ISO kalibrašní certifikát, pár měřících vodičů, brašna na přístroj, teplotní sonda typu K, adaptér pro teplotní sondu, baterie a manuál.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</si>
</sst>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</borders>
  <cellStyleXfs count="2">
    <xf numFmtId="0" fontId="0" fillId="0" borderId="0"/>
    <xf numFmtId="0" fontId="15" fillId="0" borderId="0"/>
  </cellStyleXfs>
  <cellXfs count="10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 indent="1"/>
    </xf>
    <xf numFmtId="0" fontId="5" fillId="4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8" fillId="4" borderId="10" xfId="0" applyFont="1" applyFill="1" applyBorder="1" applyAlignment="1">
      <alignment horizontal="left" vertical="center" wrapText="1" indent="1"/>
    </xf>
    <xf numFmtId="0" fontId="0" fillId="4" borderId="10" xfId="0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 applyProtection="1">
      <alignment horizontal="center" vertical="center" wrapText="1"/>
      <protection locked="0"/>
    </xf>
    <xf numFmtId="0" fontId="13" fillId="5" borderId="7" xfId="0" applyFont="1" applyFill="1" applyBorder="1" applyAlignment="1" applyProtection="1">
      <alignment horizontal="left" vertical="center" wrapText="1" indent="1"/>
      <protection locked="0"/>
    </xf>
    <xf numFmtId="0" fontId="13" fillId="5" borderId="9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1"/>
  <sheetViews>
    <sheetView tabSelected="1" zoomScale="60" zoomScaleNormal="60" workbookViewId="0">
      <selection activeCell="M3" sqref="M3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5.5703125" style="1" customWidth="1"/>
    <col min="4" max="4" width="11.7109375" style="2" customWidth="1"/>
    <col min="5" max="5" width="11.140625" style="3" customWidth="1"/>
    <col min="6" max="6" width="128.140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38.85546875" style="5" customWidth="1"/>
    <col min="11" max="11" width="27.140625" style="5" customWidth="1"/>
    <col min="12" max="12" width="29.28515625" style="5" customWidth="1"/>
    <col min="13" max="13" width="33.710937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74" t="s">
        <v>30</v>
      </c>
      <c r="C1" s="75"/>
      <c r="D1" s="75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28</v>
      </c>
      <c r="K6" s="23" t="s">
        <v>20</v>
      </c>
      <c r="L6" s="64" t="s">
        <v>21</v>
      </c>
      <c r="M6" s="23" t="s">
        <v>22</v>
      </c>
      <c r="N6" s="23" t="s">
        <v>29</v>
      </c>
      <c r="O6" s="23" t="s">
        <v>23</v>
      </c>
      <c r="P6" s="23" t="s">
        <v>6</v>
      </c>
      <c r="Q6" s="25" t="s">
        <v>7</v>
      </c>
      <c r="R6" s="64" t="s">
        <v>8</v>
      </c>
      <c r="S6" s="64" t="s">
        <v>9</v>
      </c>
      <c r="T6" s="23" t="s">
        <v>24</v>
      </c>
      <c r="U6" s="23" t="s">
        <v>25</v>
      </c>
    </row>
    <row r="7" spans="1:21" ht="409.5" customHeight="1" thickTop="1" x14ac:dyDescent="0.25">
      <c r="A7" s="26"/>
      <c r="B7" s="55">
        <v>1</v>
      </c>
      <c r="C7" s="56" t="s">
        <v>31</v>
      </c>
      <c r="D7" s="57">
        <v>1</v>
      </c>
      <c r="E7" s="63" t="s">
        <v>26</v>
      </c>
      <c r="F7" s="62" t="s">
        <v>43</v>
      </c>
      <c r="G7" s="95"/>
      <c r="H7" s="76" t="s">
        <v>34</v>
      </c>
      <c r="I7" s="79" t="s">
        <v>27</v>
      </c>
      <c r="J7" s="82" t="s">
        <v>35</v>
      </c>
      <c r="K7" s="88"/>
      <c r="L7" s="76" t="s">
        <v>37</v>
      </c>
      <c r="M7" s="76" t="s">
        <v>38</v>
      </c>
      <c r="N7" s="85">
        <v>90</v>
      </c>
      <c r="O7" s="58">
        <f>D7*P7</f>
        <v>65290</v>
      </c>
      <c r="P7" s="59">
        <v>65290</v>
      </c>
      <c r="Q7" s="98"/>
      <c r="R7" s="60">
        <f>D7*Q7</f>
        <v>0</v>
      </c>
      <c r="S7" s="61" t="str">
        <f t="shared" ref="S7" si="0">IF(ISNUMBER(Q7), IF(Q7&gt;P7,"NEVYHOVUJE","VYHOVUJE")," ")</f>
        <v xml:space="preserve"> </v>
      </c>
      <c r="T7" s="79"/>
      <c r="U7" s="79" t="s">
        <v>14</v>
      </c>
    </row>
    <row r="8" spans="1:21" ht="409.5" customHeight="1" x14ac:dyDescent="0.25">
      <c r="A8" s="26"/>
      <c r="B8" s="35">
        <v>2</v>
      </c>
      <c r="C8" s="36" t="s">
        <v>32</v>
      </c>
      <c r="D8" s="37">
        <v>1</v>
      </c>
      <c r="E8" s="38" t="s">
        <v>26</v>
      </c>
      <c r="F8" s="39" t="s">
        <v>44</v>
      </c>
      <c r="G8" s="96"/>
      <c r="H8" s="77"/>
      <c r="I8" s="80"/>
      <c r="J8" s="83"/>
      <c r="K8" s="89"/>
      <c r="L8" s="77"/>
      <c r="M8" s="92"/>
      <c r="N8" s="86"/>
      <c r="O8" s="40">
        <f>D8*P8</f>
        <v>3200</v>
      </c>
      <c r="P8" s="41">
        <v>3200</v>
      </c>
      <c r="Q8" s="99"/>
      <c r="R8" s="42">
        <f>D8*Q8</f>
        <v>0</v>
      </c>
      <c r="S8" s="43" t="str">
        <f t="shared" ref="S8:S10" si="1">IF(ISNUMBER(Q8), IF(Q8&gt;P8,"NEVYHOVUJE","VYHOVUJE")," ")</f>
        <v xml:space="preserve"> </v>
      </c>
      <c r="T8" s="80"/>
      <c r="U8" s="80"/>
    </row>
    <row r="9" spans="1:21" ht="409.5" customHeight="1" x14ac:dyDescent="0.25">
      <c r="A9" s="26"/>
      <c r="B9" s="35">
        <v>3</v>
      </c>
      <c r="C9" s="36" t="s">
        <v>32</v>
      </c>
      <c r="D9" s="37">
        <v>1</v>
      </c>
      <c r="E9" s="38" t="s">
        <v>26</v>
      </c>
      <c r="F9" s="39" t="s">
        <v>42</v>
      </c>
      <c r="G9" s="96"/>
      <c r="H9" s="77"/>
      <c r="I9" s="81"/>
      <c r="J9" s="84"/>
      <c r="K9" s="89"/>
      <c r="L9" s="94"/>
      <c r="M9" s="93"/>
      <c r="N9" s="86"/>
      <c r="O9" s="40">
        <f>D9*P9</f>
        <v>9200</v>
      </c>
      <c r="P9" s="41">
        <v>9200</v>
      </c>
      <c r="Q9" s="99"/>
      <c r="R9" s="42">
        <f>D9*Q9</f>
        <v>0</v>
      </c>
      <c r="S9" s="43" t="str">
        <f t="shared" si="1"/>
        <v xml:space="preserve"> </v>
      </c>
      <c r="T9" s="80"/>
      <c r="U9" s="80"/>
    </row>
    <row r="10" spans="1:21" ht="295.5" customHeight="1" thickBot="1" x14ac:dyDescent="0.3">
      <c r="A10" s="26"/>
      <c r="B10" s="44">
        <v>4</v>
      </c>
      <c r="C10" s="45" t="s">
        <v>33</v>
      </c>
      <c r="D10" s="46">
        <v>1</v>
      </c>
      <c r="E10" s="47" t="s">
        <v>26</v>
      </c>
      <c r="F10" s="48" t="s">
        <v>41</v>
      </c>
      <c r="G10" s="97"/>
      <c r="H10" s="78"/>
      <c r="I10" s="47" t="s">
        <v>36</v>
      </c>
      <c r="J10" s="49"/>
      <c r="K10" s="90"/>
      <c r="L10" s="54" t="s">
        <v>39</v>
      </c>
      <c r="M10" s="54" t="s">
        <v>40</v>
      </c>
      <c r="N10" s="87"/>
      <c r="O10" s="50">
        <f>D10*P10</f>
        <v>9400</v>
      </c>
      <c r="P10" s="51">
        <v>9400</v>
      </c>
      <c r="Q10" s="100"/>
      <c r="R10" s="52">
        <f>D10*Q10</f>
        <v>0</v>
      </c>
      <c r="S10" s="53" t="str">
        <f t="shared" si="1"/>
        <v xml:space="preserve"> </v>
      </c>
      <c r="T10" s="91"/>
      <c r="U10" s="91"/>
    </row>
    <row r="11" spans="1:21" ht="13.5" customHeight="1" thickTop="1" thickBot="1" x14ac:dyDescent="0.3">
      <c r="C11" s="5"/>
      <c r="D11" s="5"/>
      <c r="E11" s="5"/>
      <c r="F11" s="5"/>
      <c r="G11" s="5"/>
      <c r="H11" s="5"/>
      <c r="I11" s="5"/>
      <c r="M11" s="5"/>
      <c r="N11" s="5"/>
      <c r="O11" s="5"/>
    </row>
    <row r="12" spans="1:21" ht="60.75" customHeight="1" thickTop="1" thickBot="1" x14ac:dyDescent="0.3">
      <c r="B12" s="65" t="s">
        <v>10</v>
      </c>
      <c r="C12" s="66"/>
      <c r="D12" s="66"/>
      <c r="E12" s="66"/>
      <c r="F12" s="66"/>
      <c r="G12" s="66"/>
      <c r="H12" s="27"/>
      <c r="I12" s="27"/>
      <c r="J12" s="27"/>
      <c r="K12" s="10"/>
      <c r="L12" s="10"/>
      <c r="M12" s="10"/>
      <c r="N12" s="28"/>
      <c r="O12" s="28"/>
      <c r="P12" s="29" t="s">
        <v>11</v>
      </c>
      <c r="Q12" s="67" t="s">
        <v>12</v>
      </c>
      <c r="R12" s="68"/>
      <c r="S12" s="69"/>
      <c r="T12" s="21"/>
      <c r="U12" s="30"/>
    </row>
    <row r="13" spans="1:21" ht="33" customHeight="1" thickTop="1" thickBot="1" x14ac:dyDescent="0.3">
      <c r="B13" s="70" t="s">
        <v>13</v>
      </c>
      <c r="C13" s="70"/>
      <c r="D13" s="70"/>
      <c r="E13" s="70"/>
      <c r="F13" s="70"/>
      <c r="G13" s="70"/>
      <c r="H13" s="31"/>
      <c r="K13" s="8"/>
      <c r="L13" s="8"/>
      <c r="M13" s="8"/>
      <c r="N13" s="32"/>
      <c r="O13" s="32"/>
      <c r="P13" s="33">
        <f>SUM(O7:O10)</f>
        <v>87090</v>
      </c>
      <c r="Q13" s="71">
        <f>SUM(R7:R10)</f>
        <v>0</v>
      </c>
      <c r="R13" s="72"/>
      <c r="S13" s="73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spans="3:9" ht="14.25" customHeight="1" x14ac:dyDescent="0.25"/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  <row r="210" spans="3:9" x14ac:dyDescent="0.25">
      <c r="C210" s="5"/>
      <c r="E210" s="5"/>
      <c r="F210" s="5"/>
      <c r="I210" s="5"/>
    </row>
    <row r="211" spans="3:9" x14ac:dyDescent="0.25">
      <c r="C211" s="5"/>
      <c r="E211" s="5"/>
      <c r="F211" s="5"/>
      <c r="I211" s="5"/>
    </row>
  </sheetData>
  <sheetProtection algorithmName="SHA-512" hashValue="1hDHwO4mgMeCykFSQpipPDu7baBDKbdvVZnBMw9Ll9uWWskHWFtkp/dIVHODPXMffobO9WZtIyLwFGbL6XIrCg==" saltValue="eUoFCFmf/1R9zjNn6qEfSw==" spinCount="100000" sheet="1" objects="1" scenarios="1"/>
  <mergeCells count="14">
    <mergeCell ref="T7:T10"/>
    <mergeCell ref="U7:U10"/>
    <mergeCell ref="L7:L9"/>
    <mergeCell ref="M7:M9"/>
    <mergeCell ref="B12:G12"/>
    <mergeCell ref="Q12:S12"/>
    <mergeCell ref="B13:G13"/>
    <mergeCell ref="Q13:S13"/>
    <mergeCell ref="B1:D1"/>
    <mergeCell ref="H7:H10"/>
    <mergeCell ref="I7:I9"/>
    <mergeCell ref="J7:J9"/>
    <mergeCell ref="N7:N10"/>
    <mergeCell ref="K7:K10"/>
  </mergeCells>
  <conditionalFormatting sqref="B7:B10">
    <cfRule type="containsBlanks" dxfId="12" priority="121">
      <formula>LEN(TRIM(B7))=0</formula>
    </cfRule>
  </conditionalFormatting>
  <conditionalFormatting sqref="B7:B10">
    <cfRule type="cellIs" dxfId="11" priority="118" operator="greaterThanOrEqual">
      <formula>1</formula>
    </cfRule>
  </conditionalFormatting>
  <conditionalFormatting sqref="S7:S10">
    <cfRule type="cellIs" dxfId="10" priority="107" operator="equal">
      <formula>"VYHOVUJE"</formula>
    </cfRule>
  </conditionalFormatting>
  <conditionalFormatting sqref="S7:S10">
    <cfRule type="cellIs" dxfId="9" priority="106" operator="equal">
      <formula>"NEVYHOVUJE"</formula>
    </cfRule>
  </conditionalFormatting>
  <conditionalFormatting sqref="Q7:Q10">
    <cfRule type="containsBlanks" dxfId="8" priority="105">
      <formula>LEN(TRIM(Q7))=0</formula>
    </cfRule>
  </conditionalFormatting>
  <conditionalFormatting sqref="Q7:Q10">
    <cfRule type="notContainsBlanks" dxfId="7" priority="104">
      <formula>LEN(TRIM(Q7))&gt;0</formula>
    </cfRule>
  </conditionalFormatting>
  <conditionalFormatting sqref="Q7:Q10">
    <cfRule type="notContainsBlanks" dxfId="6" priority="103">
      <formula>LEN(TRIM(Q7))&gt;0</formula>
    </cfRule>
  </conditionalFormatting>
  <conditionalFormatting sqref="G7:G10">
    <cfRule type="containsBlanks" dxfId="5" priority="87">
      <formula>LEN(TRIM(G7))=0</formula>
    </cfRule>
  </conditionalFormatting>
  <conditionalFormatting sqref="G7:G10">
    <cfRule type="containsBlanks" dxfId="4" priority="86">
      <formula>LEN(TRIM(G7))=0</formula>
    </cfRule>
  </conditionalFormatting>
  <conditionalFormatting sqref="G7:G10">
    <cfRule type="notContainsBlanks" dxfId="3" priority="85">
      <formula>LEN(TRIM(G7))&gt;0</formula>
    </cfRule>
  </conditionalFormatting>
  <conditionalFormatting sqref="G7:G10">
    <cfRule type="notContainsBlanks" dxfId="2" priority="84">
      <formula>LEN(TRIM(G7))&gt;0</formula>
    </cfRule>
  </conditionalFormatting>
  <conditionalFormatting sqref="G7:G10">
    <cfRule type="notContainsBlanks" dxfId="1" priority="83">
      <formula>LEN(TRIM(G7))&gt;0</formula>
    </cfRule>
  </conditionalFormatting>
  <conditionalFormatting sqref="D7:D10">
    <cfRule type="containsBlanks" dxfId="0" priority="1">
      <formula>LEN(TRIM(D7))=0</formula>
    </cfRule>
  </conditionalFormatting>
  <dataValidations count="2">
    <dataValidation type="list" showInputMessage="1" showErrorMessage="1" sqref="I7 I10" xr:uid="{00000000-0002-0000-0000-000000000000}">
      <formula1>"ANO,NE"</formula1>
    </dataValidation>
    <dataValidation type="list" showInputMessage="1" showErrorMessage="1" sqref="E7 E8:E10" xr:uid="{00000000-0002-0000-0000-000001000000}">
      <formula1>"ks,bal,sada,"</formula1>
    </dataValidation>
  </dataValidations>
  <pageMargins left="0.18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2022-07-18T08:10:28Z</cp:lastPrinted>
  <dcterms:created xsi:type="dcterms:W3CDTF">2014-03-05T12:43:32Z</dcterms:created>
  <dcterms:modified xsi:type="dcterms:W3CDTF">2022-07-18T10:21:02Z</dcterms:modified>
</cp:coreProperties>
</file>