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37-2022\2-vyzva\vyzva-podpurne dokumenty\"/>
    </mc:Choice>
  </mc:AlternateContent>
  <xr:revisionPtr revIDLastSave="0" documentId="13_ncr:1_{CDEC6A7B-100B-4DD1-89BF-C0160B831B6C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KP!$A$6:$T$44</definedName>
    <definedName name="_xlnm.Print_Area" localSheetId="0">KP!$A$1:$U$48</definedName>
  </definedNames>
  <calcPr calcId="191029"/>
</workbook>
</file>

<file path=xl/calcChain.xml><?xml version="1.0" encoding="utf-8"?>
<calcChain xmlns="http://schemas.openxmlformats.org/spreadsheetml/2006/main">
  <c r="J41" i="1" l="1"/>
  <c r="J34" i="1"/>
  <c r="J35" i="1"/>
  <c r="J38" i="1"/>
  <c r="K40" i="1"/>
  <c r="K43" i="1"/>
  <c r="J44" i="1"/>
  <c r="J39" i="1"/>
  <c r="K39" i="1"/>
  <c r="J40" i="1"/>
  <c r="J42" i="1"/>
  <c r="K42" i="1"/>
  <c r="J43" i="1"/>
  <c r="K44" i="1"/>
  <c r="K38" i="1"/>
  <c r="J37" i="1"/>
  <c r="K37" i="1"/>
  <c r="J36" i="1"/>
  <c r="K36" i="1"/>
  <c r="K35" i="1" l="1"/>
  <c r="K34" i="1"/>
  <c r="K41" i="1"/>
  <c r="G34" i="1"/>
  <c r="G35" i="1"/>
  <c r="G36" i="1"/>
  <c r="G37" i="1"/>
  <c r="G38" i="1"/>
  <c r="G39" i="1"/>
  <c r="G40" i="1"/>
  <c r="G41" i="1"/>
  <c r="G42" i="1"/>
  <c r="G43" i="1"/>
  <c r="G44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11" i="1" l="1"/>
  <c r="G10" i="1"/>
  <c r="G9" i="1"/>
  <c r="G8" i="1"/>
  <c r="G7" i="1"/>
  <c r="K33" i="1" l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47" i="1" l="1"/>
  <c r="I47" i="1"/>
</calcChain>
</file>

<file path=xl/sharedStrings.xml><?xml version="1.0" encoding="utf-8"?>
<sst xmlns="http://schemas.openxmlformats.org/spreadsheetml/2006/main" count="158" uniqueCount="115">
  <si>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</si>
  <si>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</si>
  <si>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</si>
  <si>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</si>
  <si>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</si>
  <si>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</si>
  <si>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</si>
  <si>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</si>
  <si>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</si>
  <si>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</si>
  <si>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</si>
  <si>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</si>
  <si>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</si>
  <si>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</si>
  <si>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</si>
  <si>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</si>
  <si>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</si>
  <si>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</si>
  <si>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</si>
  <si>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</si>
  <si>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</si>
  <si>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</si>
  <si>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</si>
  <si>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NE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</si>
  <si>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</si>
  <si>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</si>
  <si>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037 - 2022</t>
  </si>
  <si>
    <t xml:space="preserve">Samolepící etikety laser 105x41 </t>
  </si>
  <si>
    <t>bal</t>
  </si>
  <si>
    <t>Archy formátu A4, pro tisk v kopírkách, laserových a inkoustových tiskárnách. Min. 100 listů/ balení.</t>
  </si>
  <si>
    <t xml:space="preserve">Samolepící etikety laser 70x42,3mm </t>
  </si>
  <si>
    <t>balení</t>
  </si>
  <si>
    <t>Archy formátu A4, pro tisk v kopírkách, laserových a inkoustových tiskárnách. Tři sloupce na archu. Min. 100 listů/ balení.</t>
  </si>
  <si>
    <t xml:space="preserve">Spojovače 24/6  </t>
  </si>
  <si>
    <t>Vysoce kvalitní pozinkované spojovače, min. 1000 ks v balení.</t>
  </si>
  <si>
    <t>Obálky DL 110 x 220 mm - bez okénka</t>
  </si>
  <si>
    <t>Samolepicí, 1 bal/50ks.</t>
  </si>
  <si>
    <t>Euroobal A4 - hladký</t>
  </si>
  <si>
    <t>Čiré, min. 45 mic., balení 100 ks.</t>
  </si>
  <si>
    <t>Sada permanentních popisovačů</t>
  </si>
  <si>
    <t>sada</t>
  </si>
  <si>
    <t>Barevný papír A4 - levandulový</t>
  </si>
  <si>
    <t xml:space="preserve">Barevný papír A4 - májově zelený </t>
  </si>
  <si>
    <t>Barevný papír A4 - střední fuchsia</t>
  </si>
  <si>
    <t xml:space="preserve">Barevný xerografický papír formátu A4 - barva střední fuchsia. Gramáž 80g/m2. 500 listů v sadě. </t>
  </si>
  <si>
    <t xml:space="preserve">Barevný papír A4 - zlatožlutá </t>
  </si>
  <si>
    <t>ks</t>
  </si>
  <si>
    <t>Kvalitní průhledný polypropylen, zavírání jedním drukem (patentem) na delší straně.</t>
  </si>
  <si>
    <t>Spisové desky s tkanicemi</t>
  </si>
  <si>
    <t xml:space="preserve">Formát A4,  lepenka potažená papírem.  </t>
  </si>
  <si>
    <t>Rozlišovač papírový ("jazyk") - mix 5 barev</t>
  </si>
  <si>
    <t>Oddělování stránek v pořadačích všech typů, rozměr 10,5 x 24 cm, 100 ks /balení.</t>
  </si>
  <si>
    <t>Rozlišovač kartonový A4  - 12 barev</t>
  </si>
  <si>
    <t>Barevný rozlišovač, formát A4, euroděrování, popisovatelný titulní list, min. 12 listů/ balení.</t>
  </si>
  <si>
    <t>Samolepicí blok, žlutá barva, každý lístek má podél jedné strany lepivý pásek, 3 ks po 100 listech v balení.</t>
  </si>
  <si>
    <t>Adhezní bloček - neon, opatřen lepicí vrstvou pouze zpoloviny, nezanechává stopy po lepidle. Min. 100 lístků.</t>
  </si>
  <si>
    <t xml:space="preserve">Papír kancelářský A3 kvalita"B"  </t>
  </si>
  <si>
    <t>Balicí papír šedák v arších</t>
  </si>
  <si>
    <t>kg</t>
  </si>
  <si>
    <t>Rozměry 70 x 100 cm, gramáž 90 g.</t>
  </si>
  <si>
    <t>Karton kreslící bílý A4 220g</t>
  </si>
  <si>
    <t>Bílý karton (čtvrtka), 1 bal/200 listů.</t>
  </si>
  <si>
    <t>Obálky B4 , 250 x 353 mm</t>
  </si>
  <si>
    <t>Samolepící bílé.</t>
  </si>
  <si>
    <t>Lepicí páska 48-50mm x 66m transparentní</t>
  </si>
  <si>
    <t>Kvalitní lepicí páska průhledná.</t>
  </si>
  <si>
    <t>Lepicí páska oboustranná 38mmx10m</t>
  </si>
  <si>
    <t xml:space="preserve">Polypropylenová oboustranná lepicí páska, univerzální použití, možnost použít pro podlahové krytiny a koberce. </t>
  </si>
  <si>
    <t>Lepicí páska oboustranná 50mmx10m</t>
  </si>
  <si>
    <t>Lepicí tyčinka  min. 20g</t>
  </si>
  <si>
    <t>Vysoká lepicí síla a okamžitá přilnavost. Vhodné na  papír, karton, nevysychá, neobsahuje rozpouštědla.</t>
  </si>
  <si>
    <t xml:space="preserve">Pastelky  - 12 barev </t>
  </si>
  <si>
    <t>Klasické šestihranné pastelky, barevně lakované.</t>
  </si>
  <si>
    <t>pastelky - 24 barev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</si>
  <si>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</si>
  <si>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</si>
  <si>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</si>
  <si>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Voděodolný, otěruvzdorný inkoust, vláknový hrot, ergonomický úchop, šíře stopy 1 mm, ventilační uzávěry, na fólie, filmy, sklo, plasty.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</si>
  <si>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</si>
  <si>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</si>
  <si>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 xml:space="preserve">Motouz jutový přírodní  </t>
  </si>
  <si>
    <t>Min. 100 g, pro kancelář i domácnost.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</si>
  <si>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</si>
  <si>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</si>
  <si>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U3V - Mgr. Magdalena Edlová, DiS.,
Tel.: 37763 1907,
E-mail: edlova@rek.zcu.cz</t>
  </si>
  <si>
    <t>Jungmannova 1, 
301 00 Plzeň,
Odbor celoživotního vzdělávání - Oddělení Univerzita třetího věku,
místnost JJ 113b</t>
  </si>
  <si>
    <t>Název projektu: ESF II projekt Západočeské univerzity v Plzni 
Číslo projektu: CZ.02.2.69/0.0/0.0/18_056/0013239</t>
  </si>
  <si>
    <t>IPC - Martina Rubriciusová,
Tel.: 37763 1353,
E-mail: rubriciu@rek.zcu.cz</t>
  </si>
  <si>
    <t>Univerzitní 20,
301 00 Plzeň,
Informační a poradenské centrum,
místnost UI 213</t>
  </si>
  <si>
    <t>FEL - Ing. Petr Kadlec, Ph.D., 
Tel.: 37763 4551,
E-mail: kadlecp6@fel.zcu.cz</t>
  </si>
  <si>
    <t xml:space="preserve"> Univerzitni 26,
301 00 Plzeň,
Fakulta elektrotechnická (modrá budova) - Katedra materiálů a technologií,
místnost EK 410</t>
  </si>
  <si>
    <r>
      <t>Sada 4 ks permanentních popisovačů na alkoholové bázi, šíře stopy 0,6mm, šíře hrotu 1,2mm. Vhodné na fólie a další neporézní povrchy, odolné proti vodě a otěru. 4 barvy v sadě (</t>
    </r>
    <r>
      <rPr>
        <b/>
        <sz val="11"/>
        <color rgb="FF000000"/>
        <rFont val="Calibri"/>
        <family val="2"/>
        <charset val="238"/>
      </rPr>
      <t>červená, zelená, modrá, černá</t>
    </r>
    <r>
      <rPr>
        <sz val="11"/>
        <color indexed="8"/>
        <rFont val="Calibri"/>
        <family val="2"/>
        <charset val="238"/>
      </rPr>
      <t>).</t>
    </r>
  </si>
  <si>
    <r>
      <t xml:space="preserve">Barevný papír formátu A4 - levandulová barva. Gramáž 80g/m2.  Hladký povrch, vynikající průchodnost strojem, vysoká opacita umožňující oboustranný tisk, konzistentní barvy, stálost barev na světle. 500 listů v sadě. 
</t>
    </r>
    <r>
      <rPr>
        <b/>
        <sz val="11"/>
        <color rgb="FF000000"/>
        <rFont val="Calibri"/>
        <family val="2"/>
        <charset val="238"/>
      </rPr>
      <t>S FSC certifikací a EU Ecolabel.</t>
    </r>
  </si>
  <si>
    <r>
      <t xml:space="preserve">Barevný papír formátu A4 - májově zelená barva. Gramáž 80g/m2. Hladký povrch, vynikající průchodnost strojem, vysoká opacita umožňující oboustranný tisk, konzistentní barvy, stálost barev na světle. 500 listů v sadě. 
</t>
    </r>
    <r>
      <rPr>
        <b/>
        <sz val="11"/>
        <color rgb="FF000000"/>
        <rFont val="Calibri"/>
        <family val="2"/>
        <charset val="238"/>
      </rPr>
      <t>S FSC certifikací a EU Ecolabel.</t>
    </r>
  </si>
  <si>
    <r>
      <t xml:space="preserve">Barevný papír formátu A4 - zlatožlutá barva. Gramáž 120g/m2. Hladký povrch, vynikající průchodnost strojem, vysoká opacita umožňující oboustranný tisk, konzistentní barvy, stálost barev na světle. 250 listů v sadě. 
</t>
    </r>
    <r>
      <rPr>
        <b/>
        <sz val="11"/>
        <color rgb="FF000000"/>
        <rFont val="Calibri"/>
        <family val="2"/>
        <charset val="238"/>
      </rPr>
      <t>S FSC certifikací a EU Ecolabel.</t>
    </r>
  </si>
  <si>
    <r>
      <t xml:space="preserve">Obálka plastová PVC s patentem (druk)  A6 - </t>
    </r>
    <r>
      <rPr>
        <b/>
        <sz val="11"/>
        <rFont val="Calibri"/>
        <family val="2"/>
        <charset val="238"/>
      </rPr>
      <t>barva bílá</t>
    </r>
  </si>
  <si>
    <r>
      <t xml:space="preserve">Obálka plastová PVC s patentem (druk) A4 - </t>
    </r>
    <r>
      <rPr>
        <b/>
        <sz val="11"/>
        <rFont val="Calibri"/>
        <family val="2"/>
        <charset val="238"/>
      </rPr>
      <t>barva bílá</t>
    </r>
  </si>
  <si>
    <r>
      <t xml:space="preserve">Samolepicí bločky 38 x 51 mm, </t>
    </r>
    <r>
      <rPr>
        <b/>
        <sz val="11"/>
        <rFont val="Calibri"/>
        <family val="2"/>
        <charset val="238"/>
      </rPr>
      <t>3x žlutý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</si>
  <si>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barva žlutá</t>
    </r>
  </si>
  <si>
    <r>
      <t xml:space="preserve">Gramáž 80 ±2; tloušťka 160 ±3; vlhkost 3,9-5,3%; opacita min. 90; bělost 151 ± CIE; hrubost dle Bendsena 200 ±50 cm3/min; permeabilita &lt;1250 cm3/min. Vhodný do laserových tiskáren, kopírek i inkoustových tiskáren, pro oboustranný tisk. Doporučený při vyšší spotřebě papíru (250 listů denně a více). Není vhodný do rychloběžných strojů (60 kopií za minutu).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  <r>
      <rPr>
        <sz val="11"/>
        <color indexed="8"/>
        <rFont val="Calibri"/>
        <family val="2"/>
        <charset val="238"/>
      </rPr>
      <t>.</t>
    </r>
  </si>
  <si>
    <r>
      <t xml:space="preserve">Náplň do gelového pera - </t>
    </r>
    <r>
      <rPr>
        <b/>
        <sz val="11"/>
        <rFont val="Calibri"/>
        <family val="2"/>
        <charset val="238"/>
      </rPr>
      <t>barva modrá</t>
    </r>
  </si>
  <si>
    <r>
      <t xml:space="preserve">Gelové pero 0,5 mm - </t>
    </r>
    <r>
      <rPr>
        <b/>
        <sz val="11"/>
        <rFont val="Calibri"/>
        <family val="2"/>
        <charset val="238"/>
        <scheme val="minor"/>
      </rPr>
      <t>náplň modrá</t>
    </r>
  </si>
  <si>
    <t>Kompatibilní s pol.č. 29.</t>
  </si>
  <si>
    <r>
      <t>Popisovač lihový 1mm -</t>
    </r>
    <r>
      <rPr>
        <b/>
        <sz val="11"/>
        <rFont val="Calibri"/>
        <family val="2"/>
        <charset val="238"/>
      </rPr>
      <t xml:space="preserve"> zelená barva</t>
    </r>
  </si>
  <si>
    <r>
      <t xml:space="preserve">Popisovač lakový </t>
    </r>
    <r>
      <rPr>
        <b/>
        <sz val="11"/>
        <rFont val="Calibri"/>
        <family val="2"/>
        <charset val="238"/>
      </rPr>
      <t xml:space="preserve"> černý</t>
    </r>
  </si>
  <si>
    <t>Permanentní lakový popisovač,kulatý hrot, hliníkové tělo, šíře stopy 1 - 2 mm. Vhodný pro značkování, psaní a vybarvování na všech druzích materiálů, odolný proti vodě, rychle zasychá, stálý na světle, odolný proti vysokým teplotám a smazání.</t>
  </si>
  <si>
    <t>Permanentní lakový popisovač, kulatý hrot, hliníkové tělo, šíře stopy 1 - 2 mm. Vhodný pro značkování, psaní a vybarvování na všech druzích materiálů, odolný proti vodě, rychle zasychá, stálý na světle, odolný proti vysokým teplotám a smazání.</t>
  </si>
  <si>
    <t>Permanentní lakový popisovač, plastový hrot v kovové objímce, šíře stopy 0,7 mm, s přepouštěcím mechanismem, na gumu, sklo, plasty, kov apod.</t>
  </si>
  <si>
    <r>
      <t xml:space="preserve">Popisovač  lakový </t>
    </r>
    <r>
      <rPr>
        <b/>
        <sz val="11"/>
        <rFont val="Calibri"/>
        <family val="2"/>
        <charset val="238"/>
      </rPr>
      <t>černý</t>
    </r>
  </si>
  <si>
    <r>
      <t xml:space="preserve">Popisovač lakový </t>
    </r>
    <r>
      <rPr>
        <b/>
        <sz val="11"/>
        <rFont val="Calibri"/>
        <family val="2"/>
        <charset val="238"/>
      </rPr>
      <t>bílý</t>
    </r>
  </si>
  <si>
    <r>
      <t>Popisovač  lakový</t>
    </r>
    <r>
      <rPr>
        <b/>
        <sz val="11"/>
        <rFont val="Calibri"/>
        <family val="2"/>
        <charset val="238"/>
      </rPr>
      <t xml:space="preserve"> bílý</t>
    </r>
  </si>
  <si>
    <t>Popisovač permanentní bílý 1,2 mm</t>
  </si>
  <si>
    <t>Jednorázový, válcový hrot, bílý značkovač na většinu povrchů, šíře stopy 1,2 mm, permanentní na porézních materiálech, světlostálý inkoust na vodní bázi, barva bílá, skladování ve vodorovné poloze.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</si>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</sst>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10">
    <xf numFmtId="0" fontId="0" fillId="0" borderId="0"/>
    <xf numFmtId="0" fontId="21" fillId="0" borderId="0"/>
    <xf numFmtId="0" fontId="10" fillId="0" borderId="0"/>
    <xf numFmtId="0" fontId="10" fillId="0" borderId="0"/>
    <xf numFmtId="0" fontId="24" fillId="0" borderId="0"/>
    <xf numFmtId="0" fontId="9" fillId="0" borderId="0"/>
    <xf numFmtId="0" fontId="9" fillId="0" borderId="0"/>
    <xf numFmtId="0" fontId="9" fillId="0" borderId="0"/>
    <xf numFmtId="44" fontId="26" fillId="0" borderId="0" applyFont="0" applyFill="0" applyBorder="0" applyAlignment="0" applyProtection="0"/>
    <xf numFmtId="0" fontId="1" fillId="0" borderId="0"/>
  </cellStyleXfs>
  <cellXfs count="170">
    <xf numFmtId="0" fontId="0" fillId="0" borderId="0" xfId="0"/>
    <xf numFmtId="0" fontId="31" fillId="0" borderId="0" xfId="9" applyFont="1" applyFill="1" applyBorder="1" applyAlignment="1" applyProtection="1">
      <alignment horizontal="center" vertical="center" wrapText="1"/>
    </xf>
    <xf numFmtId="0" fontId="31" fillId="0" borderId="23" xfId="9" applyFont="1" applyFill="1" applyBorder="1" applyAlignment="1" applyProtection="1">
      <alignment horizontal="center" vertical="center" wrapText="1"/>
    </xf>
    <xf numFmtId="0" fontId="1" fillId="2" borderId="24" xfId="9" applyFill="1" applyBorder="1" applyAlignment="1" applyProtection="1">
      <alignment horizontal="center" vertical="center" wrapText="1"/>
    </xf>
    <xf numFmtId="0" fontId="1" fillId="2" borderId="25" xfId="9" applyFill="1" applyBorder="1" applyAlignment="1" applyProtection="1">
      <alignment horizontal="center" vertical="center" wrapText="1"/>
    </xf>
    <xf numFmtId="0" fontId="14" fillId="0" borderId="26" xfId="9" applyNumberFormat="1" applyFont="1" applyBorder="1" applyAlignment="1" applyProtection="1">
      <alignment horizontal="center" vertical="center" wrapText="1"/>
    </xf>
    <xf numFmtId="0" fontId="1" fillId="2" borderId="27" xfId="9" applyFill="1" applyBorder="1" applyAlignment="1" applyProtection="1">
      <alignment horizontal="center" vertical="center" wrapText="1"/>
    </xf>
    <xf numFmtId="0" fontId="1" fillId="2" borderId="28" xfId="9" applyFill="1" applyBorder="1" applyAlignment="1" applyProtection="1">
      <alignment horizontal="center" vertical="center" wrapText="1"/>
    </xf>
    <xf numFmtId="44" fontId="23" fillId="0" borderId="8" xfId="8" applyFont="1" applyFill="1" applyBorder="1" applyAlignment="1" applyProtection="1">
      <alignment horizontal="right" vertical="center" wrapText="1" indent="1"/>
    </xf>
    <xf numFmtId="44" fontId="23" fillId="0" borderId="19" xfId="8" applyFont="1" applyFill="1" applyBorder="1" applyAlignment="1" applyProtection="1">
      <alignment horizontal="right" vertical="center" wrapText="1" indent="1"/>
    </xf>
    <xf numFmtId="44" fontId="23" fillId="0" borderId="15" xfId="8" applyFont="1" applyFill="1" applyBorder="1" applyAlignment="1" applyProtection="1">
      <alignment horizontal="right" vertical="center" wrapText="1" indent="1"/>
    </xf>
    <xf numFmtId="44" fontId="23" fillId="0" borderId="9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4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8" fillId="3" borderId="2" xfId="0" applyFont="1" applyFill="1" applyBorder="1" applyAlignment="1" applyProtection="1">
      <alignment horizontal="center" vertical="center" textRotation="90" wrapText="1"/>
    </xf>
    <xf numFmtId="0" fontId="18" fillId="3" borderId="3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8" fillId="3" borderId="30" xfId="0" applyFont="1" applyFill="1" applyBorder="1" applyAlignment="1" applyProtection="1">
      <alignment horizontal="center" vertical="center" wrapText="1"/>
    </xf>
    <xf numFmtId="0" fontId="0" fillId="0" borderId="29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3" fillId="0" borderId="6" xfId="1" applyFont="1" applyFill="1" applyBorder="1" applyAlignment="1" applyProtection="1">
      <alignment horizontal="center" vertical="center" wrapText="1"/>
    </xf>
    <xf numFmtId="0" fontId="23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9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5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center" vertical="center" wrapText="1"/>
    </xf>
    <xf numFmtId="0" fontId="23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9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25" fillId="0" borderId="8" xfId="1" applyFont="1" applyFill="1" applyBorder="1" applyAlignment="1" applyProtection="1">
      <alignment horizontal="center" vertical="center" wrapText="1"/>
    </xf>
    <xf numFmtId="0" fontId="25" fillId="0" borderId="8" xfId="5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25" fillId="0" borderId="19" xfId="1" applyFont="1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23" fillId="0" borderId="19" xfId="1" applyFont="1" applyFill="1" applyBorder="1" applyAlignment="1" applyProtection="1">
      <alignment horizontal="center" vertical="center" wrapText="1"/>
    </xf>
    <xf numFmtId="0" fontId="23" fillId="0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19" fillId="0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11" fillId="0" borderId="20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25" fillId="0" borderId="22" xfId="1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23" fillId="0" borderId="22" xfId="1" applyFont="1" applyFill="1" applyBorder="1" applyAlignment="1" applyProtection="1">
      <alignment horizontal="center" vertical="center" wrapText="1"/>
    </xf>
    <xf numFmtId="0" fontId="23" fillId="0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19" fillId="0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center" vertical="center" wrapText="1"/>
    </xf>
    <xf numFmtId="0" fontId="11" fillId="0" borderId="22" xfId="0" applyFont="1" applyFill="1" applyBorder="1" applyAlignment="1" applyProtection="1">
      <alignment horizontal="center" vertical="center" wrapText="1"/>
    </xf>
    <xf numFmtId="0" fontId="14" fillId="0" borderId="22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0" fontId="5" fillId="0" borderId="8" xfId="0" applyFont="1" applyFill="1" applyBorder="1" applyAlignment="1" applyProtection="1">
      <alignment horizontal="left" vertical="center" wrapText="1" indent="1"/>
    </xf>
    <xf numFmtId="0" fontId="7" fillId="0" borderId="8" xfId="0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3" fillId="0" borderId="19" xfId="0" applyFon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0" fontId="14" fillId="0" borderId="19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25" fillId="0" borderId="15" xfId="1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23" fillId="0" borderId="15" xfId="1" applyFont="1" applyFill="1" applyBorder="1" applyAlignment="1" applyProtection="1">
      <alignment horizontal="center" vertical="center" wrapText="1"/>
    </xf>
    <xf numFmtId="0" fontId="23" fillId="0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25" fillId="0" borderId="8" xfId="0" applyFont="1" applyFill="1" applyBorder="1" applyAlignment="1" applyProtection="1">
      <alignment horizontal="left" vertical="center" wrapText="1" indent="1"/>
    </xf>
    <xf numFmtId="0" fontId="27" fillId="0" borderId="8" xfId="0" applyFont="1" applyFill="1" applyBorder="1" applyAlignment="1" applyProtection="1">
      <alignment horizontal="center" vertical="center" wrapText="1"/>
    </xf>
    <xf numFmtId="0" fontId="27" fillId="0" borderId="8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5" fillId="0" borderId="9" xfId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 vertical="center" wrapText="1"/>
    </xf>
    <xf numFmtId="0" fontId="23" fillId="0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14" fillId="0" borderId="16" xfId="0" applyFon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3" borderId="2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 vertical="center" wrapText="1"/>
    </xf>
    <xf numFmtId="164" fontId="20" fillId="0" borderId="0" xfId="0" applyNumberFormat="1" applyFont="1" applyAlignment="1" applyProtection="1">
      <alignment horizontal="right" vertical="center" indent="1"/>
    </xf>
    <xf numFmtId="164" fontId="12" fillId="0" borderId="2" xfId="0" applyNumberFormat="1" applyFont="1" applyBorder="1" applyAlignment="1" applyProtection="1">
      <alignment horizontal="center" vertical="center"/>
    </xf>
    <xf numFmtId="164" fontId="12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9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10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  <cellStyle name="Normální 6" xfId="9" xr:uid="{D57E2FA6-5724-4805-8378-143615BFA265}"/>
  </cellStyles>
  <dxfs count="11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94"/>
  <sheetViews>
    <sheetView showGridLines="0" tabSelected="1" zoomScale="55" zoomScaleNormal="55" workbookViewId="0"/>
  </sheetViews>
  <sheetFormatPr defaultRowHeight="14.5" x14ac:dyDescent="0.35"/>
  <cols>
    <col min="1" max="1" width="2.7265625" style="12" bestFit="1" customWidth="1"/>
    <col min="2" max="2" width="5.54296875" style="12" bestFit="1" customWidth="1"/>
    <col min="3" max="3" width="57.1796875" style="16" customWidth="1"/>
    <col min="4" max="4" width="12.453125" style="163" customWidth="1"/>
    <col min="5" max="5" width="11.1796875" style="15" customWidth="1"/>
    <col min="6" max="6" width="112.7265625" style="16" customWidth="1"/>
    <col min="7" max="7" width="17.7265625" style="16" hidden="1" customWidth="1"/>
    <col min="8" max="8" width="24" style="12" customWidth="1"/>
    <col min="9" max="9" width="22.7265625" style="12" customWidth="1"/>
    <col min="10" max="10" width="20.54296875" style="12" bestFit="1" customWidth="1"/>
    <col min="11" max="11" width="19.54296875" style="12" bestFit="1" customWidth="1"/>
    <col min="12" max="12" width="14.81640625" style="12" customWidth="1"/>
    <col min="13" max="13" width="19" style="12" bestFit="1" customWidth="1"/>
    <col min="14" max="14" width="59.453125" style="12" customWidth="1"/>
    <col min="15" max="15" width="7.453125" style="12" hidden="1" customWidth="1"/>
    <col min="16" max="16" width="34" style="12" customWidth="1"/>
    <col min="17" max="17" width="41" style="12" customWidth="1"/>
    <col min="18" max="18" width="28.26953125" style="12" customWidth="1"/>
    <col min="19" max="19" width="17.54296875" style="12" hidden="1" customWidth="1"/>
    <col min="20" max="20" width="40.1796875" style="17" customWidth="1"/>
    <col min="21" max="21" width="2.81640625" style="12" customWidth="1"/>
    <col min="22" max="16384" width="8.7265625" style="12"/>
  </cols>
  <sheetData>
    <row r="1" spans="1:21" ht="38.25" customHeight="1" x14ac:dyDescent="0.35">
      <c r="B1" s="13" t="s">
        <v>26</v>
      </c>
      <c r="C1" s="14"/>
      <c r="D1" s="14"/>
    </row>
    <row r="2" spans="1:21" ht="20.149999999999999" customHeight="1" x14ac:dyDescent="0.35">
      <c r="C2" s="12"/>
      <c r="D2" s="18"/>
      <c r="E2" s="19"/>
      <c r="F2" s="20"/>
      <c r="G2" s="20"/>
      <c r="H2" s="20"/>
      <c r="I2" s="20"/>
      <c r="K2" s="21"/>
      <c r="L2" s="21"/>
      <c r="M2" s="21"/>
      <c r="N2" s="21"/>
      <c r="O2" s="21"/>
      <c r="P2" s="21"/>
      <c r="Q2" s="21"/>
      <c r="R2" s="21"/>
      <c r="S2" s="22"/>
      <c r="T2" s="23"/>
    </row>
    <row r="3" spans="1:21" ht="20.149999999999999" customHeight="1" x14ac:dyDescent="0.35">
      <c r="B3" s="1" t="s">
        <v>113</v>
      </c>
      <c r="C3" s="2"/>
      <c r="D3" s="3" t="s">
        <v>0</v>
      </c>
      <c r="E3" s="4"/>
      <c r="F3" s="5" t="s">
        <v>114</v>
      </c>
      <c r="G3" s="24"/>
      <c r="H3" s="24"/>
      <c r="I3" s="24"/>
      <c r="J3" s="24"/>
      <c r="K3" s="24"/>
      <c r="M3" s="25"/>
      <c r="N3" s="25"/>
      <c r="O3" s="25"/>
      <c r="P3" s="21"/>
      <c r="Q3" s="21"/>
      <c r="R3" s="21"/>
    </row>
    <row r="4" spans="1:21" ht="20.149999999999999" customHeight="1" thickBot="1" x14ac:dyDescent="0.4">
      <c r="B4" s="1"/>
      <c r="C4" s="2"/>
      <c r="D4" s="6"/>
      <c r="E4" s="7"/>
      <c r="F4" s="5"/>
      <c r="G4" s="20"/>
      <c r="H4" s="21"/>
      <c r="I4" s="21"/>
      <c r="K4" s="21"/>
      <c r="L4" s="21"/>
      <c r="M4" s="21"/>
      <c r="N4" s="21"/>
      <c r="O4" s="21"/>
      <c r="P4" s="21"/>
      <c r="Q4" s="21"/>
      <c r="R4" s="21"/>
    </row>
    <row r="5" spans="1:21" ht="34.5" customHeight="1" thickBot="1" x14ac:dyDescent="0.4">
      <c r="B5" s="26"/>
      <c r="C5" s="27"/>
      <c r="D5" s="28"/>
      <c r="E5" s="28"/>
      <c r="F5" s="20"/>
      <c r="G5" s="29"/>
      <c r="I5" s="30" t="s">
        <v>0</v>
      </c>
      <c r="T5" s="31"/>
    </row>
    <row r="6" spans="1:21" ht="69" customHeight="1" thickTop="1" thickBot="1" x14ac:dyDescent="0.4">
      <c r="A6" s="32"/>
      <c r="B6" s="33" t="s">
        <v>1</v>
      </c>
      <c r="C6" s="34" t="s">
        <v>11</v>
      </c>
      <c r="D6" s="34" t="s">
        <v>2</v>
      </c>
      <c r="E6" s="34" t="s">
        <v>12</v>
      </c>
      <c r="F6" s="34" t="s">
        <v>13</v>
      </c>
      <c r="G6" s="34" t="s">
        <v>14</v>
      </c>
      <c r="H6" s="34" t="s">
        <v>3</v>
      </c>
      <c r="I6" s="35" t="s">
        <v>4</v>
      </c>
      <c r="J6" s="36" t="s">
        <v>5</v>
      </c>
      <c r="K6" s="36" t="s">
        <v>6</v>
      </c>
      <c r="L6" s="34" t="s">
        <v>15</v>
      </c>
      <c r="M6" s="34" t="s">
        <v>16</v>
      </c>
      <c r="N6" s="34" t="s">
        <v>83</v>
      </c>
      <c r="O6" s="34" t="s">
        <v>17</v>
      </c>
      <c r="P6" s="36" t="s">
        <v>18</v>
      </c>
      <c r="Q6" s="34" t="s">
        <v>19</v>
      </c>
      <c r="R6" s="34" t="s">
        <v>20</v>
      </c>
      <c r="S6" s="34" t="s">
        <v>21</v>
      </c>
      <c r="T6" s="37" t="s">
        <v>22</v>
      </c>
      <c r="U6" s="38"/>
    </row>
    <row r="7" spans="1:21" ht="20.25" customHeight="1" thickTop="1" x14ac:dyDescent="0.35">
      <c r="A7" s="39"/>
      <c r="B7" s="40">
        <v>1</v>
      </c>
      <c r="C7" s="41" t="s">
        <v>27</v>
      </c>
      <c r="D7" s="42">
        <v>1</v>
      </c>
      <c r="E7" s="43" t="s">
        <v>28</v>
      </c>
      <c r="F7" s="44" t="s">
        <v>29</v>
      </c>
      <c r="G7" s="45">
        <f t="shared" ref="G7:G37" si="0">D7*H7</f>
        <v>260</v>
      </c>
      <c r="H7" s="46">
        <v>260</v>
      </c>
      <c r="I7" s="164"/>
      <c r="J7" s="47">
        <f t="shared" ref="J7:J33" si="1">D7*I7</f>
        <v>0</v>
      </c>
      <c r="K7" s="48" t="str">
        <f t="shared" ref="K7:K33" si="2">IF(ISNUMBER(I7), IF(I7&gt;H7,"NEVYHOVUJE","VYHOVUJE")," ")</f>
        <v xml:space="preserve"> </v>
      </c>
      <c r="L7" s="49" t="s">
        <v>25</v>
      </c>
      <c r="M7" s="50" t="s">
        <v>23</v>
      </c>
      <c r="N7" s="51"/>
      <c r="O7" s="51"/>
      <c r="P7" s="52" t="s">
        <v>84</v>
      </c>
      <c r="Q7" s="52" t="s">
        <v>85</v>
      </c>
      <c r="R7" s="53">
        <v>21</v>
      </c>
      <c r="S7" s="51"/>
      <c r="T7" s="54" t="s">
        <v>10</v>
      </c>
      <c r="U7" s="38"/>
    </row>
    <row r="8" spans="1:21" ht="20.25" customHeight="1" x14ac:dyDescent="0.35">
      <c r="A8" s="32"/>
      <c r="B8" s="55">
        <v>2</v>
      </c>
      <c r="C8" s="56" t="s">
        <v>30</v>
      </c>
      <c r="D8" s="57">
        <v>1</v>
      </c>
      <c r="E8" s="58" t="s">
        <v>31</v>
      </c>
      <c r="F8" s="59" t="s">
        <v>32</v>
      </c>
      <c r="G8" s="60">
        <f t="shared" si="0"/>
        <v>162</v>
      </c>
      <c r="H8" s="61">
        <v>162</v>
      </c>
      <c r="I8" s="165"/>
      <c r="J8" s="62">
        <f t="shared" si="1"/>
        <v>0</v>
      </c>
      <c r="K8" s="63" t="str">
        <f t="shared" si="2"/>
        <v xml:space="preserve"> </v>
      </c>
      <c r="L8" s="64"/>
      <c r="M8" s="65"/>
      <c r="N8" s="66"/>
      <c r="O8" s="66"/>
      <c r="P8" s="67"/>
      <c r="Q8" s="67"/>
      <c r="R8" s="68"/>
      <c r="S8" s="66"/>
      <c r="T8" s="69"/>
      <c r="U8" s="38"/>
    </row>
    <row r="9" spans="1:21" ht="20.25" customHeight="1" x14ac:dyDescent="0.35">
      <c r="A9" s="32"/>
      <c r="B9" s="55">
        <v>3</v>
      </c>
      <c r="C9" s="56" t="s">
        <v>33</v>
      </c>
      <c r="D9" s="57">
        <v>1</v>
      </c>
      <c r="E9" s="58" t="s">
        <v>28</v>
      </c>
      <c r="F9" s="59" t="s">
        <v>34</v>
      </c>
      <c r="G9" s="60">
        <f t="shared" si="0"/>
        <v>13</v>
      </c>
      <c r="H9" s="61">
        <v>13</v>
      </c>
      <c r="I9" s="165"/>
      <c r="J9" s="62">
        <f t="shared" si="1"/>
        <v>0</v>
      </c>
      <c r="K9" s="63" t="str">
        <f t="shared" si="2"/>
        <v xml:space="preserve"> </v>
      </c>
      <c r="L9" s="64"/>
      <c r="M9" s="65"/>
      <c r="N9" s="66"/>
      <c r="O9" s="66"/>
      <c r="P9" s="67"/>
      <c r="Q9" s="67"/>
      <c r="R9" s="68"/>
      <c r="S9" s="66"/>
      <c r="T9" s="69"/>
      <c r="U9" s="38"/>
    </row>
    <row r="10" spans="1:21" ht="20.25" customHeight="1" x14ac:dyDescent="0.35">
      <c r="A10" s="32"/>
      <c r="B10" s="55">
        <v>4</v>
      </c>
      <c r="C10" s="56" t="s">
        <v>35</v>
      </c>
      <c r="D10" s="57">
        <v>4</v>
      </c>
      <c r="E10" s="58" t="s">
        <v>28</v>
      </c>
      <c r="F10" s="59" t="s">
        <v>36</v>
      </c>
      <c r="G10" s="60">
        <f t="shared" si="0"/>
        <v>156</v>
      </c>
      <c r="H10" s="61">
        <v>39</v>
      </c>
      <c r="I10" s="165"/>
      <c r="J10" s="62">
        <f t="shared" si="1"/>
        <v>0</v>
      </c>
      <c r="K10" s="63" t="str">
        <f t="shared" si="2"/>
        <v xml:space="preserve"> </v>
      </c>
      <c r="L10" s="64"/>
      <c r="M10" s="65"/>
      <c r="N10" s="66"/>
      <c r="O10" s="66"/>
      <c r="P10" s="67"/>
      <c r="Q10" s="67"/>
      <c r="R10" s="68"/>
      <c r="S10" s="66"/>
      <c r="T10" s="69"/>
      <c r="U10" s="38"/>
    </row>
    <row r="11" spans="1:21" ht="20.25" customHeight="1" x14ac:dyDescent="0.35">
      <c r="A11" s="32"/>
      <c r="B11" s="55">
        <v>5</v>
      </c>
      <c r="C11" s="56" t="s">
        <v>37</v>
      </c>
      <c r="D11" s="57">
        <v>1</v>
      </c>
      <c r="E11" s="70" t="s">
        <v>28</v>
      </c>
      <c r="F11" s="71" t="s">
        <v>38</v>
      </c>
      <c r="G11" s="60">
        <f t="shared" si="0"/>
        <v>95</v>
      </c>
      <c r="H11" s="61">
        <v>95</v>
      </c>
      <c r="I11" s="165"/>
      <c r="J11" s="62">
        <f t="shared" si="1"/>
        <v>0</v>
      </c>
      <c r="K11" s="63" t="str">
        <f t="shared" si="2"/>
        <v xml:space="preserve"> </v>
      </c>
      <c r="L11" s="64"/>
      <c r="M11" s="65"/>
      <c r="N11" s="66"/>
      <c r="O11" s="66"/>
      <c r="P11" s="67"/>
      <c r="Q11" s="67"/>
      <c r="R11" s="68"/>
      <c r="S11" s="66"/>
      <c r="T11" s="69"/>
      <c r="U11" s="38"/>
    </row>
    <row r="12" spans="1:21" ht="37.5" customHeight="1" x14ac:dyDescent="0.35">
      <c r="A12" s="32"/>
      <c r="B12" s="55">
        <v>6</v>
      </c>
      <c r="C12" s="56" t="s">
        <v>39</v>
      </c>
      <c r="D12" s="57">
        <v>4</v>
      </c>
      <c r="E12" s="58" t="s">
        <v>40</v>
      </c>
      <c r="F12" s="59" t="s">
        <v>91</v>
      </c>
      <c r="G12" s="60">
        <f t="shared" si="0"/>
        <v>180</v>
      </c>
      <c r="H12" s="61">
        <v>45</v>
      </c>
      <c r="I12" s="165"/>
      <c r="J12" s="62">
        <f t="shared" si="1"/>
        <v>0</v>
      </c>
      <c r="K12" s="63" t="str">
        <f t="shared" si="2"/>
        <v xml:space="preserve"> </v>
      </c>
      <c r="L12" s="64"/>
      <c r="M12" s="65"/>
      <c r="N12" s="66"/>
      <c r="O12" s="66"/>
      <c r="P12" s="67"/>
      <c r="Q12" s="67"/>
      <c r="R12" s="68"/>
      <c r="S12" s="66"/>
      <c r="T12" s="69"/>
      <c r="U12" s="38"/>
    </row>
    <row r="13" spans="1:21" ht="60" customHeight="1" x14ac:dyDescent="0.35">
      <c r="A13" s="32"/>
      <c r="B13" s="55">
        <v>7</v>
      </c>
      <c r="C13" s="56" t="s">
        <v>41</v>
      </c>
      <c r="D13" s="57">
        <v>1</v>
      </c>
      <c r="E13" s="58" t="s">
        <v>40</v>
      </c>
      <c r="F13" s="59" t="s">
        <v>92</v>
      </c>
      <c r="G13" s="60">
        <f t="shared" si="0"/>
        <v>285</v>
      </c>
      <c r="H13" s="61">
        <v>285</v>
      </c>
      <c r="I13" s="165"/>
      <c r="J13" s="62">
        <f t="shared" si="1"/>
        <v>0</v>
      </c>
      <c r="K13" s="63" t="str">
        <f t="shared" si="2"/>
        <v xml:space="preserve"> </v>
      </c>
      <c r="L13" s="64"/>
      <c r="M13" s="65"/>
      <c r="N13" s="66"/>
      <c r="O13" s="66"/>
      <c r="P13" s="67"/>
      <c r="Q13" s="67"/>
      <c r="R13" s="68"/>
      <c r="S13" s="66"/>
      <c r="T13" s="69"/>
      <c r="U13" s="38"/>
    </row>
    <row r="14" spans="1:21" ht="57" customHeight="1" x14ac:dyDescent="0.35">
      <c r="A14" s="32"/>
      <c r="B14" s="55">
        <v>8</v>
      </c>
      <c r="C14" s="56" t="s">
        <v>42</v>
      </c>
      <c r="D14" s="57">
        <v>1</v>
      </c>
      <c r="E14" s="58" t="s">
        <v>40</v>
      </c>
      <c r="F14" s="59" t="s">
        <v>93</v>
      </c>
      <c r="G14" s="60">
        <f t="shared" si="0"/>
        <v>285</v>
      </c>
      <c r="H14" s="61">
        <v>285</v>
      </c>
      <c r="I14" s="165"/>
      <c r="J14" s="62">
        <f t="shared" si="1"/>
        <v>0</v>
      </c>
      <c r="K14" s="63" t="str">
        <f t="shared" si="2"/>
        <v xml:space="preserve"> </v>
      </c>
      <c r="L14" s="64"/>
      <c r="M14" s="65"/>
      <c r="N14" s="66"/>
      <c r="O14" s="66"/>
      <c r="P14" s="67"/>
      <c r="Q14" s="67"/>
      <c r="R14" s="68"/>
      <c r="S14" s="66"/>
      <c r="T14" s="69"/>
      <c r="U14" s="38"/>
    </row>
    <row r="15" spans="1:21" ht="23.25" customHeight="1" x14ac:dyDescent="0.35">
      <c r="A15" s="32"/>
      <c r="B15" s="55">
        <v>9</v>
      </c>
      <c r="C15" s="56" t="s">
        <v>43</v>
      </c>
      <c r="D15" s="57">
        <v>1</v>
      </c>
      <c r="E15" s="58" t="s">
        <v>40</v>
      </c>
      <c r="F15" s="59" t="s">
        <v>44</v>
      </c>
      <c r="G15" s="60">
        <f t="shared" si="0"/>
        <v>285</v>
      </c>
      <c r="H15" s="61">
        <v>285</v>
      </c>
      <c r="I15" s="165"/>
      <c r="J15" s="62">
        <f t="shared" si="1"/>
        <v>0</v>
      </c>
      <c r="K15" s="63" t="str">
        <f t="shared" si="2"/>
        <v xml:space="preserve"> </v>
      </c>
      <c r="L15" s="64"/>
      <c r="M15" s="65"/>
      <c r="N15" s="66"/>
      <c r="O15" s="66"/>
      <c r="P15" s="67"/>
      <c r="Q15" s="67"/>
      <c r="R15" s="68"/>
      <c r="S15" s="66"/>
      <c r="T15" s="69"/>
      <c r="U15" s="38"/>
    </row>
    <row r="16" spans="1:21" ht="62.25" customHeight="1" thickBot="1" x14ac:dyDescent="0.4">
      <c r="A16" s="32"/>
      <c r="B16" s="72">
        <v>10</v>
      </c>
      <c r="C16" s="73" t="s">
        <v>45</v>
      </c>
      <c r="D16" s="74">
        <v>1</v>
      </c>
      <c r="E16" s="75" t="s">
        <v>40</v>
      </c>
      <c r="F16" s="76" t="s">
        <v>94</v>
      </c>
      <c r="G16" s="77">
        <f t="shared" si="0"/>
        <v>300</v>
      </c>
      <c r="H16" s="78">
        <v>300</v>
      </c>
      <c r="I16" s="166"/>
      <c r="J16" s="79">
        <f t="shared" si="1"/>
        <v>0</v>
      </c>
      <c r="K16" s="80" t="str">
        <f t="shared" si="2"/>
        <v xml:space="preserve"> </v>
      </c>
      <c r="L16" s="81"/>
      <c r="M16" s="82"/>
      <c r="N16" s="83"/>
      <c r="O16" s="83"/>
      <c r="P16" s="84"/>
      <c r="Q16" s="84"/>
      <c r="R16" s="85"/>
      <c r="S16" s="83"/>
      <c r="T16" s="86"/>
      <c r="U16" s="38"/>
    </row>
    <row r="17" spans="1:21" ht="18" customHeight="1" x14ac:dyDescent="0.35">
      <c r="A17" s="32"/>
      <c r="B17" s="87">
        <v>11</v>
      </c>
      <c r="C17" s="88" t="s">
        <v>95</v>
      </c>
      <c r="D17" s="89">
        <v>5</v>
      </c>
      <c r="E17" s="90" t="s">
        <v>46</v>
      </c>
      <c r="F17" s="91" t="s">
        <v>47</v>
      </c>
      <c r="G17" s="92">
        <f t="shared" si="0"/>
        <v>65</v>
      </c>
      <c r="H17" s="93">
        <v>13</v>
      </c>
      <c r="I17" s="167"/>
      <c r="J17" s="94">
        <f t="shared" si="1"/>
        <v>0</v>
      </c>
      <c r="K17" s="95" t="str">
        <f t="shared" si="2"/>
        <v xml:space="preserve"> </v>
      </c>
      <c r="L17" s="96" t="s">
        <v>25</v>
      </c>
      <c r="M17" s="97" t="s">
        <v>82</v>
      </c>
      <c r="N17" s="98" t="s">
        <v>86</v>
      </c>
      <c r="O17" s="99"/>
      <c r="P17" s="98" t="s">
        <v>87</v>
      </c>
      <c r="Q17" s="98" t="s">
        <v>88</v>
      </c>
      <c r="R17" s="100">
        <v>21</v>
      </c>
      <c r="S17" s="99"/>
      <c r="T17" s="101" t="s">
        <v>10</v>
      </c>
      <c r="U17" s="38"/>
    </row>
    <row r="18" spans="1:21" ht="18" customHeight="1" x14ac:dyDescent="0.35">
      <c r="A18" s="32"/>
      <c r="B18" s="55">
        <v>12</v>
      </c>
      <c r="C18" s="56" t="s">
        <v>96</v>
      </c>
      <c r="D18" s="57">
        <v>10</v>
      </c>
      <c r="E18" s="58" t="s">
        <v>46</v>
      </c>
      <c r="F18" s="59" t="s">
        <v>47</v>
      </c>
      <c r="G18" s="60">
        <f t="shared" si="0"/>
        <v>200</v>
      </c>
      <c r="H18" s="61">
        <v>20</v>
      </c>
      <c r="I18" s="165"/>
      <c r="J18" s="62">
        <f t="shared" si="1"/>
        <v>0</v>
      </c>
      <c r="K18" s="63" t="str">
        <f t="shared" si="2"/>
        <v xml:space="preserve"> </v>
      </c>
      <c r="L18" s="102"/>
      <c r="M18" s="103"/>
      <c r="N18" s="104"/>
      <c r="O18" s="104"/>
      <c r="P18" s="105"/>
      <c r="Q18" s="105"/>
      <c r="R18" s="106"/>
      <c r="S18" s="104"/>
      <c r="T18" s="107"/>
      <c r="U18" s="38"/>
    </row>
    <row r="19" spans="1:21" ht="18" customHeight="1" x14ac:dyDescent="0.35">
      <c r="A19" s="32"/>
      <c r="B19" s="55">
        <v>13</v>
      </c>
      <c r="C19" s="56" t="s">
        <v>48</v>
      </c>
      <c r="D19" s="57">
        <v>20</v>
      </c>
      <c r="E19" s="58" t="s">
        <v>46</v>
      </c>
      <c r="F19" s="59" t="s">
        <v>49</v>
      </c>
      <c r="G19" s="60">
        <f t="shared" si="0"/>
        <v>700</v>
      </c>
      <c r="H19" s="61">
        <v>35</v>
      </c>
      <c r="I19" s="165"/>
      <c r="J19" s="62">
        <f t="shared" si="1"/>
        <v>0</v>
      </c>
      <c r="K19" s="63" t="str">
        <f t="shared" si="2"/>
        <v xml:space="preserve"> </v>
      </c>
      <c r="L19" s="102"/>
      <c r="M19" s="103"/>
      <c r="N19" s="104"/>
      <c r="O19" s="104"/>
      <c r="P19" s="105"/>
      <c r="Q19" s="105"/>
      <c r="R19" s="106"/>
      <c r="S19" s="104"/>
      <c r="T19" s="107"/>
      <c r="U19" s="38"/>
    </row>
    <row r="20" spans="1:21" ht="18" customHeight="1" x14ac:dyDescent="0.35">
      <c r="A20" s="32"/>
      <c r="B20" s="55">
        <v>14</v>
      </c>
      <c r="C20" s="56" t="s">
        <v>50</v>
      </c>
      <c r="D20" s="57">
        <v>5</v>
      </c>
      <c r="E20" s="58" t="s">
        <v>28</v>
      </c>
      <c r="F20" s="59" t="s">
        <v>51</v>
      </c>
      <c r="G20" s="60">
        <f t="shared" si="0"/>
        <v>340</v>
      </c>
      <c r="H20" s="61">
        <v>68</v>
      </c>
      <c r="I20" s="165"/>
      <c r="J20" s="62">
        <f t="shared" si="1"/>
        <v>0</v>
      </c>
      <c r="K20" s="63" t="str">
        <f t="shared" si="2"/>
        <v xml:space="preserve"> </v>
      </c>
      <c r="L20" s="102"/>
      <c r="M20" s="103"/>
      <c r="N20" s="104"/>
      <c r="O20" s="104"/>
      <c r="P20" s="105"/>
      <c r="Q20" s="105"/>
      <c r="R20" s="106"/>
      <c r="S20" s="104"/>
      <c r="T20" s="107"/>
      <c r="U20" s="38"/>
    </row>
    <row r="21" spans="1:21" ht="18" customHeight="1" x14ac:dyDescent="0.35">
      <c r="A21" s="32"/>
      <c r="B21" s="55">
        <v>15</v>
      </c>
      <c r="C21" s="56" t="s">
        <v>52</v>
      </c>
      <c r="D21" s="57">
        <v>2</v>
      </c>
      <c r="E21" s="58" t="s">
        <v>28</v>
      </c>
      <c r="F21" s="59" t="s">
        <v>53</v>
      </c>
      <c r="G21" s="60">
        <f t="shared" si="0"/>
        <v>106</v>
      </c>
      <c r="H21" s="61">
        <v>53</v>
      </c>
      <c r="I21" s="165"/>
      <c r="J21" s="62">
        <f t="shared" si="1"/>
        <v>0</v>
      </c>
      <c r="K21" s="63" t="str">
        <f t="shared" si="2"/>
        <v xml:space="preserve"> </v>
      </c>
      <c r="L21" s="102"/>
      <c r="M21" s="103"/>
      <c r="N21" s="104"/>
      <c r="O21" s="104"/>
      <c r="P21" s="105"/>
      <c r="Q21" s="105"/>
      <c r="R21" s="106"/>
      <c r="S21" s="104"/>
      <c r="T21" s="107"/>
      <c r="U21" s="38"/>
    </row>
    <row r="22" spans="1:21" ht="18" customHeight="1" x14ac:dyDescent="0.35">
      <c r="A22" s="32"/>
      <c r="B22" s="55">
        <v>16</v>
      </c>
      <c r="C22" s="56" t="s">
        <v>97</v>
      </c>
      <c r="D22" s="57">
        <v>4</v>
      </c>
      <c r="E22" s="58" t="s">
        <v>28</v>
      </c>
      <c r="F22" s="59" t="s">
        <v>54</v>
      </c>
      <c r="G22" s="60">
        <f t="shared" si="0"/>
        <v>80</v>
      </c>
      <c r="H22" s="61">
        <v>20</v>
      </c>
      <c r="I22" s="165"/>
      <c r="J22" s="62">
        <f t="shared" si="1"/>
        <v>0</v>
      </c>
      <c r="K22" s="63" t="str">
        <f t="shared" si="2"/>
        <v xml:space="preserve"> </v>
      </c>
      <c r="L22" s="102"/>
      <c r="M22" s="103"/>
      <c r="N22" s="104"/>
      <c r="O22" s="104"/>
      <c r="P22" s="105"/>
      <c r="Q22" s="105"/>
      <c r="R22" s="106"/>
      <c r="S22" s="104"/>
      <c r="T22" s="107"/>
      <c r="U22" s="38"/>
    </row>
    <row r="23" spans="1:21" ht="18" customHeight="1" x14ac:dyDescent="0.35">
      <c r="A23" s="32"/>
      <c r="B23" s="55">
        <v>17</v>
      </c>
      <c r="C23" s="56" t="s">
        <v>98</v>
      </c>
      <c r="D23" s="57">
        <v>10</v>
      </c>
      <c r="E23" s="58" t="s">
        <v>46</v>
      </c>
      <c r="F23" s="59" t="s">
        <v>55</v>
      </c>
      <c r="G23" s="60">
        <f t="shared" si="0"/>
        <v>170</v>
      </c>
      <c r="H23" s="61">
        <v>17</v>
      </c>
      <c r="I23" s="165"/>
      <c r="J23" s="62">
        <f t="shared" si="1"/>
        <v>0</v>
      </c>
      <c r="K23" s="63" t="str">
        <f t="shared" si="2"/>
        <v xml:space="preserve"> </v>
      </c>
      <c r="L23" s="102"/>
      <c r="M23" s="103"/>
      <c r="N23" s="104"/>
      <c r="O23" s="104"/>
      <c r="P23" s="105"/>
      <c r="Q23" s="105"/>
      <c r="R23" s="106"/>
      <c r="S23" s="104"/>
      <c r="T23" s="107"/>
      <c r="U23" s="38"/>
    </row>
    <row r="24" spans="1:21" ht="89.25" customHeight="1" x14ac:dyDescent="0.35">
      <c r="A24" s="32"/>
      <c r="B24" s="55">
        <v>18</v>
      </c>
      <c r="C24" s="56" t="s">
        <v>56</v>
      </c>
      <c r="D24" s="57">
        <v>50</v>
      </c>
      <c r="E24" s="58" t="s">
        <v>28</v>
      </c>
      <c r="F24" s="59" t="s">
        <v>99</v>
      </c>
      <c r="G24" s="60">
        <f t="shared" si="0"/>
        <v>10500</v>
      </c>
      <c r="H24" s="61">
        <v>210</v>
      </c>
      <c r="I24" s="165"/>
      <c r="J24" s="62">
        <f t="shared" si="1"/>
        <v>0</v>
      </c>
      <c r="K24" s="63" t="str">
        <f t="shared" si="2"/>
        <v xml:space="preserve"> </v>
      </c>
      <c r="L24" s="102"/>
      <c r="M24" s="103"/>
      <c r="N24" s="104"/>
      <c r="O24" s="104"/>
      <c r="P24" s="105"/>
      <c r="Q24" s="105"/>
      <c r="R24" s="106"/>
      <c r="S24" s="104"/>
      <c r="T24" s="107"/>
      <c r="U24" s="38"/>
    </row>
    <row r="25" spans="1:21" ht="18.75" customHeight="1" x14ac:dyDescent="0.35">
      <c r="A25" s="32"/>
      <c r="B25" s="55">
        <v>19</v>
      </c>
      <c r="C25" s="56" t="s">
        <v>57</v>
      </c>
      <c r="D25" s="57">
        <v>30</v>
      </c>
      <c r="E25" s="58" t="s">
        <v>58</v>
      </c>
      <c r="F25" s="59" t="s">
        <v>59</v>
      </c>
      <c r="G25" s="60">
        <f t="shared" si="0"/>
        <v>1440</v>
      </c>
      <c r="H25" s="61">
        <v>48</v>
      </c>
      <c r="I25" s="165"/>
      <c r="J25" s="62">
        <f t="shared" si="1"/>
        <v>0</v>
      </c>
      <c r="K25" s="63" t="str">
        <f t="shared" si="2"/>
        <v xml:space="preserve"> </v>
      </c>
      <c r="L25" s="102"/>
      <c r="M25" s="103"/>
      <c r="N25" s="104"/>
      <c r="O25" s="104"/>
      <c r="P25" s="105"/>
      <c r="Q25" s="105"/>
      <c r="R25" s="106"/>
      <c r="S25" s="104"/>
      <c r="T25" s="107"/>
      <c r="U25" s="38"/>
    </row>
    <row r="26" spans="1:21" ht="18.75" customHeight="1" x14ac:dyDescent="0.35">
      <c r="A26" s="32"/>
      <c r="B26" s="55">
        <v>20</v>
      </c>
      <c r="C26" s="56" t="s">
        <v>60</v>
      </c>
      <c r="D26" s="57">
        <v>2</v>
      </c>
      <c r="E26" s="58" t="s">
        <v>28</v>
      </c>
      <c r="F26" s="59" t="s">
        <v>61</v>
      </c>
      <c r="G26" s="60">
        <f t="shared" si="0"/>
        <v>380</v>
      </c>
      <c r="H26" s="61">
        <v>190</v>
      </c>
      <c r="I26" s="165"/>
      <c r="J26" s="62">
        <f t="shared" si="1"/>
        <v>0</v>
      </c>
      <c r="K26" s="63" t="str">
        <f t="shared" si="2"/>
        <v xml:space="preserve"> </v>
      </c>
      <c r="L26" s="102"/>
      <c r="M26" s="103"/>
      <c r="N26" s="104"/>
      <c r="O26" s="104"/>
      <c r="P26" s="105"/>
      <c r="Q26" s="105"/>
      <c r="R26" s="106"/>
      <c r="S26" s="104"/>
      <c r="T26" s="107"/>
      <c r="U26" s="38"/>
    </row>
    <row r="27" spans="1:21" ht="18.75" customHeight="1" x14ac:dyDescent="0.35">
      <c r="A27" s="32"/>
      <c r="B27" s="55">
        <v>21</v>
      </c>
      <c r="C27" s="56" t="s">
        <v>62</v>
      </c>
      <c r="D27" s="57">
        <v>100</v>
      </c>
      <c r="E27" s="58" t="s">
        <v>46</v>
      </c>
      <c r="F27" s="59" t="s">
        <v>63</v>
      </c>
      <c r="G27" s="60">
        <f t="shared" si="0"/>
        <v>229.99999999999997</v>
      </c>
      <c r="H27" s="61">
        <v>2.2999999999999998</v>
      </c>
      <c r="I27" s="165"/>
      <c r="J27" s="62">
        <f t="shared" si="1"/>
        <v>0</v>
      </c>
      <c r="K27" s="63" t="str">
        <f t="shared" si="2"/>
        <v xml:space="preserve"> </v>
      </c>
      <c r="L27" s="102"/>
      <c r="M27" s="103"/>
      <c r="N27" s="104"/>
      <c r="O27" s="104"/>
      <c r="P27" s="105"/>
      <c r="Q27" s="105"/>
      <c r="R27" s="106"/>
      <c r="S27" s="104"/>
      <c r="T27" s="107"/>
      <c r="U27" s="38"/>
    </row>
    <row r="28" spans="1:21" ht="18.75" customHeight="1" x14ac:dyDescent="0.35">
      <c r="A28" s="32"/>
      <c r="B28" s="55">
        <v>22</v>
      </c>
      <c r="C28" s="56" t="s">
        <v>64</v>
      </c>
      <c r="D28" s="57">
        <v>1</v>
      </c>
      <c r="E28" s="58" t="s">
        <v>46</v>
      </c>
      <c r="F28" s="59" t="s">
        <v>65</v>
      </c>
      <c r="G28" s="60">
        <f t="shared" si="0"/>
        <v>37</v>
      </c>
      <c r="H28" s="61">
        <v>37</v>
      </c>
      <c r="I28" s="165"/>
      <c r="J28" s="62">
        <f t="shared" si="1"/>
        <v>0</v>
      </c>
      <c r="K28" s="63" t="str">
        <f t="shared" si="2"/>
        <v xml:space="preserve"> </v>
      </c>
      <c r="L28" s="102"/>
      <c r="M28" s="103"/>
      <c r="N28" s="104"/>
      <c r="O28" s="104"/>
      <c r="P28" s="105"/>
      <c r="Q28" s="105"/>
      <c r="R28" s="106"/>
      <c r="S28" s="104"/>
      <c r="T28" s="107"/>
      <c r="U28" s="38"/>
    </row>
    <row r="29" spans="1:21" ht="18.75" customHeight="1" x14ac:dyDescent="0.35">
      <c r="A29" s="32"/>
      <c r="B29" s="55">
        <v>23</v>
      </c>
      <c r="C29" s="56" t="s">
        <v>66</v>
      </c>
      <c r="D29" s="57">
        <v>1</v>
      </c>
      <c r="E29" s="58" t="s">
        <v>46</v>
      </c>
      <c r="F29" s="59" t="s">
        <v>67</v>
      </c>
      <c r="G29" s="60">
        <f t="shared" si="0"/>
        <v>28</v>
      </c>
      <c r="H29" s="61">
        <v>28</v>
      </c>
      <c r="I29" s="165"/>
      <c r="J29" s="62">
        <f t="shared" si="1"/>
        <v>0</v>
      </c>
      <c r="K29" s="63" t="str">
        <f t="shared" si="2"/>
        <v xml:space="preserve"> </v>
      </c>
      <c r="L29" s="102"/>
      <c r="M29" s="103"/>
      <c r="N29" s="104"/>
      <c r="O29" s="104"/>
      <c r="P29" s="105"/>
      <c r="Q29" s="105"/>
      <c r="R29" s="106"/>
      <c r="S29" s="104"/>
      <c r="T29" s="107"/>
      <c r="U29" s="38"/>
    </row>
    <row r="30" spans="1:21" ht="18.75" customHeight="1" x14ac:dyDescent="0.35">
      <c r="A30" s="32"/>
      <c r="B30" s="55">
        <v>24</v>
      </c>
      <c r="C30" s="56" t="s">
        <v>68</v>
      </c>
      <c r="D30" s="57">
        <v>1</v>
      </c>
      <c r="E30" s="58" t="s">
        <v>46</v>
      </c>
      <c r="F30" s="59" t="s">
        <v>67</v>
      </c>
      <c r="G30" s="60">
        <f t="shared" si="0"/>
        <v>38</v>
      </c>
      <c r="H30" s="61">
        <v>38</v>
      </c>
      <c r="I30" s="165"/>
      <c r="J30" s="62">
        <f t="shared" si="1"/>
        <v>0</v>
      </c>
      <c r="K30" s="63" t="str">
        <f t="shared" si="2"/>
        <v xml:space="preserve"> </v>
      </c>
      <c r="L30" s="102"/>
      <c r="M30" s="103"/>
      <c r="N30" s="104"/>
      <c r="O30" s="104"/>
      <c r="P30" s="105"/>
      <c r="Q30" s="105"/>
      <c r="R30" s="106"/>
      <c r="S30" s="104"/>
      <c r="T30" s="107"/>
      <c r="U30" s="38"/>
    </row>
    <row r="31" spans="1:21" ht="18.75" customHeight="1" x14ac:dyDescent="0.35">
      <c r="A31" s="32"/>
      <c r="B31" s="55">
        <v>25</v>
      </c>
      <c r="C31" s="108" t="s">
        <v>69</v>
      </c>
      <c r="D31" s="57">
        <v>10</v>
      </c>
      <c r="E31" s="109" t="s">
        <v>46</v>
      </c>
      <c r="F31" s="110" t="s">
        <v>70</v>
      </c>
      <c r="G31" s="60">
        <f t="shared" si="0"/>
        <v>310</v>
      </c>
      <c r="H31" s="61">
        <v>31</v>
      </c>
      <c r="I31" s="165"/>
      <c r="J31" s="62">
        <f t="shared" si="1"/>
        <v>0</v>
      </c>
      <c r="K31" s="63" t="str">
        <f t="shared" si="2"/>
        <v xml:space="preserve"> </v>
      </c>
      <c r="L31" s="102"/>
      <c r="M31" s="103"/>
      <c r="N31" s="104"/>
      <c r="O31" s="104"/>
      <c r="P31" s="105"/>
      <c r="Q31" s="105"/>
      <c r="R31" s="106"/>
      <c r="S31" s="104"/>
      <c r="T31" s="107"/>
      <c r="U31" s="38"/>
    </row>
    <row r="32" spans="1:21" ht="18.75" customHeight="1" x14ac:dyDescent="0.35">
      <c r="A32" s="32"/>
      <c r="B32" s="55">
        <v>26</v>
      </c>
      <c r="C32" s="108" t="s">
        <v>71</v>
      </c>
      <c r="D32" s="57">
        <v>3</v>
      </c>
      <c r="E32" s="109" t="s">
        <v>40</v>
      </c>
      <c r="F32" s="110" t="s">
        <v>72</v>
      </c>
      <c r="G32" s="60">
        <f t="shared" si="0"/>
        <v>99</v>
      </c>
      <c r="H32" s="61">
        <v>33</v>
      </c>
      <c r="I32" s="165"/>
      <c r="J32" s="62">
        <f t="shared" si="1"/>
        <v>0</v>
      </c>
      <c r="K32" s="63" t="str">
        <f t="shared" si="2"/>
        <v xml:space="preserve"> </v>
      </c>
      <c r="L32" s="102"/>
      <c r="M32" s="103"/>
      <c r="N32" s="104"/>
      <c r="O32" s="104"/>
      <c r="P32" s="105"/>
      <c r="Q32" s="105"/>
      <c r="R32" s="106"/>
      <c r="S32" s="104"/>
      <c r="T32" s="107"/>
      <c r="U32" s="38"/>
    </row>
    <row r="33" spans="1:21" ht="18.75" customHeight="1" x14ac:dyDescent="0.35">
      <c r="A33" s="32"/>
      <c r="B33" s="55">
        <v>27</v>
      </c>
      <c r="C33" s="108" t="s">
        <v>73</v>
      </c>
      <c r="D33" s="57">
        <v>1</v>
      </c>
      <c r="E33" s="109" t="s">
        <v>40</v>
      </c>
      <c r="F33" s="111" t="s">
        <v>72</v>
      </c>
      <c r="G33" s="60">
        <f t="shared" si="0"/>
        <v>70</v>
      </c>
      <c r="H33" s="61">
        <v>70</v>
      </c>
      <c r="I33" s="165"/>
      <c r="J33" s="62">
        <f t="shared" si="1"/>
        <v>0</v>
      </c>
      <c r="K33" s="63" t="str">
        <f t="shared" si="2"/>
        <v xml:space="preserve"> </v>
      </c>
      <c r="L33" s="102"/>
      <c r="M33" s="103"/>
      <c r="N33" s="104"/>
      <c r="O33" s="104"/>
      <c r="P33" s="105"/>
      <c r="Q33" s="105"/>
      <c r="R33" s="106"/>
      <c r="S33" s="104"/>
      <c r="T33" s="107"/>
      <c r="U33" s="38"/>
    </row>
    <row r="34" spans="1:21" ht="33.75" customHeight="1" x14ac:dyDescent="0.35">
      <c r="A34" s="32"/>
      <c r="B34" s="55">
        <v>28</v>
      </c>
      <c r="C34" s="108" t="s">
        <v>74</v>
      </c>
      <c r="D34" s="57">
        <v>20</v>
      </c>
      <c r="E34" s="109" t="s">
        <v>46</v>
      </c>
      <c r="F34" s="112" t="s">
        <v>75</v>
      </c>
      <c r="G34" s="60">
        <f t="shared" si="0"/>
        <v>220</v>
      </c>
      <c r="H34" s="61">
        <v>11</v>
      </c>
      <c r="I34" s="165"/>
      <c r="J34" s="62">
        <f t="shared" ref="J34:J35" si="3">D34*I34</f>
        <v>0</v>
      </c>
      <c r="K34" s="63" t="str">
        <f t="shared" ref="K34:K35" si="4">IF(ISNUMBER(I34), IF(I34&gt;H34,"NEVYHOVUJE","VYHOVUJE")," ")</f>
        <v xml:space="preserve"> </v>
      </c>
      <c r="L34" s="102"/>
      <c r="M34" s="103"/>
      <c r="N34" s="104"/>
      <c r="O34" s="104"/>
      <c r="P34" s="105"/>
      <c r="Q34" s="105"/>
      <c r="R34" s="106"/>
      <c r="S34" s="104"/>
      <c r="T34" s="107"/>
      <c r="U34" s="38"/>
    </row>
    <row r="35" spans="1:21" ht="21.75" customHeight="1" x14ac:dyDescent="0.35">
      <c r="A35" s="32"/>
      <c r="B35" s="55">
        <v>29</v>
      </c>
      <c r="C35" s="108" t="s">
        <v>101</v>
      </c>
      <c r="D35" s="57">
        <v>20</v>
      </c>
      <c r="E35" s="109" t="s">
        <v>46</v>
      </c>
      <c r="F35" s="112" t="s">
        <v>76</v>
      </c>
      <c r="G35" s="60">
        <f t="shared" si="0"/>
        <v>300</v>
      </c>
      <c r="H35" s="61">
        <v>15</v>
      </c>
      <c r="I35" s="165"/>
      <c r="J35" s="62">
        <f t="shared" si="3"/>
        <v>0</v>
      </c>
      <c r="K35" s="63" t="str">
        <f t="shared" si="4"/>
        <v xml:space="preserve"> </v>
      </c>
      <c r="L35" s="102"/>
      <c r="M35" s="103"/>
      <c r="N35" s="104"/>
      <c r="O35" s="104"/>
      <c r="P35" s="105"/>
      <c r="Q35" s="105"/>
      <c r="R35" s="106"/>
      <c r="S35" s="104"/>
      <c r="T35" s="107"/>
      <c r="U35" s="38"/>
    </row>
    <row r="36" spans="1:21" ht="19.5" customHeight="1" x14ac:dyDescent="0.35">
      <c r="A36" s="113"/>
      <c r="B36" s="55">
        <v>30</v>
      </c>
      <c r="C36" s="56" t="s">
        <v>100</v>
      </c>
      <c r="D36" s="57">
        <v>20</v>
      </c>
      <c r="E36" s="58" t="s">
        <v>46</v>
      </c>
      <c r="F36" s="59" t="s">
        <v>102</v>
      </c>
      <c r="G36" s="60">
        <f t="shared" si="0"/>
        <v>360</v>
      </c>
      <c r="H36" s="8">
        <v>18</v>
      </c>
      <c r="I36" s="165"/>
      <c r="J36" s="62">
        <f t="shared" ref="J36" si="5">D36*I36</f>
        <v>0</v>
      </c>
      <c r="K36" s="63" t="str">
        <f t="shared" ref="K36" si="6">IF(ISNUMBER(I36), IF(I36&gt;H36,"NEVYHOVUJE","VYHOVUJE")," ")</f>
        <v xml:space="preserve"> </v>
      </c>
      <c r="L36" s="102"/>
      <c r="M36" s="103"/>
      <c r="N36" s="104"/>
      <c r="O36" s="104"/>
      <c r="P36" s="105"/>
      <c r="Q36" s="105"/>
      <c r="R36" s="106"/>
      <c r="S36" s="104"/>
      <c r="T36" s="107"/>
      <c r="U36" s="38"/>
    </row>
    <row r="37" spans="1:21" ht="40.5" customHeight="1" x14ac:dyDescent="0.35">
      <c r="A37" s="114"/>
      <c r="B37" s="55">
        <v>31</v>
      </c>
      <c r="C37" s="56" t="s">
        <v>103</v>
      </c>
      <c r="D37" s="57">
        <v>5</v>
      </c>
      <c r="E37" s="58" t="s">
        <v>46</v>
      </c>
      <c r="F37" s="59" t="s">
        <v>77</v>
      </c>
      <c r="G37" s="60">
        <f t="shared" si="0"/>
        <v>65</v>
      </c>
      <c r="H37" s="8">
        <v>13</v>
      </c>
      <c r="I37" s="165"/>
      <c r="J37" s="62">
        <f t="shared" ref="J37" si="7">D37*I37</f>
        <v>0</v>
      </c>
      <c r="K37" s="63" t="str">
        <f t="shared" ref="K37" si="8">IF(ISNUMBER(I37), IF(I37&gt;H37,"NEVYHOVUJE","VYHOVUJE")," ")</f>
        <v xml:space="preserve"> </v>
      </c>
      <c r="L37" s="102"/>
      <c r="M37" s="103"/>
      <c r="N37" s="104"/>
      <c r="O37" s="104"/>
      <c r="P37" s="105"/>
      <c r="Q37" s="105"/>
      <c r="R37" s="106"/>
      <c r="S37" s="104"/>
      <c r="T37" s="107"/>
      <c r="U37" s="38"/>
    </row>
    <row r="38" spans="1:21" ht="35.25" customHeight="1" x14ac:dyDescent="0.35">
      <c r="A38" s="32"/>
      <c r="B38" s="55">
        <v>32</v>
      </c>
      <c r="C38" s="56" t="s">
        <v>78</v>
      </c>
      <c r="D38" s="57">
        <v>7</v>
      </c>
      <c r="E38" s="58" t="s">
        <v>40</v>
      </c>
      <c r="F38" s="59" t="s">
        <v>79</v>
      </c>
      <c r="G38" s="60">
        <f t="shared" ref="G38:G44" si="9">D38*H38</f>
        <v>385</v>
      </c>
      <c r="H38" s="8">
        <v>55</v>
      </c>
      <c r="I38" s="165"/>
      <c r="J38" s="62">
        <f t="shared" ref="J38" si="10">D38*I38</f>
        <v>0</v>
      </c>
      <c r="K38" s="63" t="str">
        <f t="shared" ref="K38" si="11">IF(ISNUMBER(I38), IF(I38&gt;H38,"NEVYHOVUJE","VYHOVUJE")," ")</f>
        <v xml:space="preserve"> </v>
      </c>
      <c r="L38" s="102"/>
      <c r="M38" s="103"/>
      <c r="N38" s="104"/>
      <c r="O38" s="104"/>
      <c r="P38" s="105"/>
      <c r="Q38" s="105"/>
      <c r="R38" s="106"/>
      <c r="S38" s="104"/>
      <c r="T38" s="107"/>
      <c r="U38" s="38"/>
    </row>
    <row r="39" spans="1:21" ht="20.25" customHeight="1" thickBot="1" x14ac:dyDescent="0.4">
      <c r="A39" s="32"/>
      <c r="B39" s="72">
        <v>33</v>
      </c>
      <c r="C39" s="73" t="s">
        <v>80</v>
      </c>
      <c r="D39" s="74">
        <v>3</v>
      </c>
      <c r="E39" s="75" t="s">
        <v>46</v>
      </c>
      <c r="F39" s="76" t="s">
        <v>81</v>
      </c>
      <c r="G39" s="77">
        <f t="shared" si="9"/>
        <v>45</v>
      </c>
      <c r="H39" s="9">
        <v>15</v>
      </c>
      <c r="I39" s="166"/>
      <c r="J39" s="79">
        <f t="shared" ref="J39:J44" si="12">D39*I39</f>
        <v>0</v>
      </c>
      <c r="K39" s="80" t="str">
        <f t="shared" ref="K39:K44" si="13">IF(ISNUMBER(I39), IF(I39&gt;H39,"NEVYHOVUJE","VYHOVUJE")," ")</f>
        <v xml:space="preserve"> </v>
      </c>
      <c r="L39" s="115"/>
      <c r="M39" s="116"/>
      <c r="N39" s="117"/>
      <c r="O39" s="117"/>
      <c r="P39" s="118"/>
      <c r="Q39" s="118"/>
      <c r="R39" s="119"/>
      <c r="S39" s="117"/>
      <c r="T39" s="120"/>
      <c r="U39" s="38"/>
    </row>
    <row r="40" spans="1:21" ht="46.5" customHeight="1" x14ac:dyDescent="0.35">
      <c r="A40" s="32"/>
      <c r="B40" s="121">
        <v>34</v>
      </c>
      <c r="C40" s="122" t="s">
        <v>104</v>
      </c>
      <c r="D40" s="123">
        <v>1</v>
      </c>
      <c r="E40" s="124" t="s">
        <v>46</v>
      </c>
      <c r="F40" s="125" t="s">
        <v>105</v>
      </c>
      <c r="G40" s="126">
        <f t="shared" si="9"/>
        <v>89</v>
      </c>
      <c r="H40" s="10">
        <v>89</v>
      </c>
      <c r="I40" s="168"/>
      <c r="J40" s="127">
        <f t="shared" si="12"/>
        <v>0</v>
      </c>
      <c r="K40" s="128" t="str">
        <f t="shared" si="13"/>
        <v xml:space="preserve"> </v>
      </c>
      <c r="L40" s="129" t="s">
        <v>25</v>
      </c>
      <c r="M40" s="129" t="s">
        <v>23</v>
      </c>
      <c r="N40" s="66"/>
      <c r="O40" s="66"/>
      <c r="P40" s="130" t="s">
        <v>89</v>
      </c>
      <c r="Q40" s="130" t="s">
        <v>90</v>
      </c>
      <c r="R40" s="68">
        <v>21</v>
      </c>
      <c r="S40" s="66"/>
      <c r="T40" s="69" t="s">
        <v>10</v>
      </c>
      <c r="U40" s="38"/>
    </row>
    <row r="41" spans="1:21" ht="29" x14ac:dyDescent="0.35">
      <c r="A41" s="32"/>
      <c r="B41" s="55">
        <v>35</v>
      </c>
      <c r="C41" s="56" t="s">
        <v>109</v>
      </c>
      <c r="D41" s="57">
        <v>1</v>
      </c>
      <c r="E41" s="58" t="s">
        <v>46</v>
      </c>
      <c r="F41" s="59" t="s">
        <v>106</v>
      </c>
      <c r="G41" s="60">
        <f t="shared" si="9"/>
        <v>89</v>
      </c>
      <c r="H41" s="8">
        <v>89</v>
      </c>
      <c r="I41" s="165"/>
      <c r="J41" s="62">
        <f t="shared" si="12"/>
        <v>0</v>
      </c>
      <c r="K41" s="63" t="str">
        <f t="shared" si="13"/>
        <v xml:space="preserve"> </v>
      </c>
      <c r="L41" s="129"/>
      <c r="M41" s="129"/>
      <c r="N41" s="66"/>
      <c r="O41" s="66"/>
      <c r="P41" s="131"/>
      <c r="Q41" s="131"/>
      <c r="R41" s="68"/>
      <c r="S41" s="66"/>
      <c r="T41" s="69"/>
      <c r="U41" s="38"/>
    </row>
    <row r="42" spans="1:21" ht="41.25" customHeight="1" x14ac:dyDescent="0.35">
      <c r="A42" s="32"/>
      <c r="B42" s="55">
        <v>36</v>
      </c>
      <c r="C42" s="132" t="s">
        <v>110</v>
      </c>
      <c r="D42" s="57">
        <v>1</v>
      </c>
      <c r="E42" s="133" t="s">
        <v>46</v>
      </c>
      <c r="F42" s="134" t="s">
        <v>107</v>
      </c>
      <c r="G42" s="60">
        <f t="shared" si="9"/>
        <v>64</v>
      </c>
      <c r="H42" s="8">
        <v>64</v>
      </c>
      <c r="I42" s="165"/>
      <c r="J42" s="62">
        <f t="shared" si="12"/>
        <v>0</v>
      </c>
      <c r="K42" s="63" t="str">
        <f t="shared" si="13"/>
        <v xml:space="preserve"> </v>
      </c>
      <c r="L42" s="129"/>
      <c r="M42" s="129"/>
      <c r="N42" s="66"/>
      <c r="O42" s="66"/>
      <c r="P42" s="131"/>
      <c r="Q42" s="131"/>
      <c r="R42" s="68"/>
      <c r="S42" s="66"/>
      <c r="T42" s="69"/>
      <c r="U42" s="38"/>
    </row>
    <row r="43" spans="1:21" ht="38.25" customHeight="1" x14ac:dyDescent="0.35">
      <c r="A43" s="32"/>
      <c r="B43" s="55">
        <v>37</v>
      </c>
      <c r="C43" s="56" t="s">
        <v>108</v>
      </c>
      <c r="D43" s="57">
        <v>1</v>
      </c>
      <c r="E43" s="58" t="s">
        <v>46</v>
      </c>
      <c r="F43" s="59" t="s">
        <v>107</v>
      </c>
      <c r="G43" s="60">
        <f t="shared" si="9"/>
        <v>64</v>
      </c>
      <c r="H43" s="8">
        <v>64</v>
      </c>
      <c r="I43" s="165"/>
      <c r="J43" s="62">
        <f t="shared" si="12"/>
        <v>0</v>
      </c>
      <c r="K43" s="63" t="str">
        <f t="shared" si="13"/>
        <v xml:space="preserve"> </v>
      </c>
      <c r="L43" s="129"/>
      <c r="M43" s="129"/>
      <c r="N43" s="66"/>
      <c r="O43" s="66"/>
      <c r="P43" s="131"/>
      <c r="Q43" s="131"/>
      <c r="R43" s="68"/>
      <c r="S43" s="66"/>
      <c r="T43" s="69"/>
      <c r="U43" s="38"/>
    </row>
    <row r="44" spans="1:21" ht="41.25" customHeight="1" thickBot="1" x14ac:dyDescent="0.4">
      <c r="A44" s="32"/>
      <c r="B44" s="135">
        <v>38</v>
      </c>
      <c r="C44" s="136" t="s">
        <v>111</v>
      </c>
      <c r="D44" s="137">
        <v>3</v>
      </c>
      <c r="E44" s="138" t="s">
        <v>46</v>
      </c>
      <c r="F44" s="139" t="s">
        <v>112</v>
      </c>
      <c r="G44" s="140">
        <f t="shared" si="9"/>
        <v>78</v>
      </c>
      <c r="H44" s="11">
        <v>26</v>
      </c>
      <c r="I44" s="169"/>
      <c r="J44" s="141">
        <f t="shared" si="12"/>
        <v>0</v>
      </c>
      <c r="K44" s="142" t="str">
        <f t="shared" si="13"/>
        <v xml:space="preserve"> </v>
      </c>
      <c r="L44" s="143"/>
      <c r="M44" s="143"/>
      <c r="N44" s="144"/>
      <c r="O44" s="144"/>
      <c r="P44" s="145"/>
      <c r="Q44" s="145"/>
      <c r="R44" s="146"/>
      <c r="S44" s="144"/>
      <c r="T44" s="147"/>
      <c r="U44" s="38"/>
    </row>
    <row r="45" spans="1:21" ht="15.5" thickTop="1" thickBot="1" x14ac:dyDescent="0.4">
      <c r="C45" s="12"/>
      <c r="D45" s="12"/>
      <c r="E45" s="12"/>
      <c r="F45" s="12"/>
      <c r="G45" s="12"/>
      <c r="J45" s="148"/>
    </row>
    <row r="46" spans="1:21" ht="60.75" customHeight="1" thickTop="1" thickBot="1" x14ac:dyDescent="0.4">
      <c r="B46" s="149" t="s">
        <v>7</v>
      </c>
      <c r="C46" s="149"/>
      <c r="D46" s="149"/>
      <c r="E46" s="149"/>
      <c r="F46" s="149"/>
      <c r="G46" s="150"/>
      <c r="H46" s="151" t="s">
        <v>8</v>
      </c>
      <c r="I46" s="152" t="s">
        <v>9</v>
      </c>
      <c r="J46" s="153"/>
      <c r="K46" s="154"/>
      <c r="L46" s="155"/>
      <c r="M46" s="155"/>
      <c r="N46" s="155"/>
      <c r="O46" s="155"/>
      <c r="P46" s="155"/>
      <c r="Q46" s="155"/>
      <c r="R46" s="155"/>
      <c r="S46" s="29"/>
      <c r="T46" s="156"/>
    </row>
    <row r="47" spans="1:21" ht="33" customHeight="1" thickTop="1" thickBot="1" x14ac:dyDescent="0.4">
      <c r="B47" s="157" t="s">
        <v>24</v>
      </c>
      <c r="C47" s="157"/>
      <c r="D47" s="157"/>
      <c r="E47" s="157"/>
      <c r="F47" s="157"/>
      <c r="G47" s="158"/>
      <c r="H47" s="159">
        <f>SUM(G7:G44)</f>
        <v>18573</v>
      </c>
      <c r="I47" s="160">
        <f>SUM(J7:J44)</f>
        <v>0</v>
      </c>
      <c r="J47" s="161"/>
      <c r="K47" s="162"/>
      <c r="L47" s="155"/>
      <c r="M47" s="155"/>
      <c r="N47" s="155"/>
      <c r="O47" s="155"/>
      <c r="P47" s="155"/>
      <c r="Q47" s="155"/>
      <c r="R47" s="155"/>
    </row>
    <row r="48" spans="1:21" ht="14.25" customHeight="1" thickTop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</sheetData>
  <sheetProtection algorithmName="SHA-512" hashValue="dPexeL+jxNzhfbYT/Ri6bQ6Uvlx0CWydYgWQ/o1hHHHjonfHrhW1po/z/eAsHLsoVxw9EdSTgJRFLsZNURCIHw==" saltValue="feTbd8hlHrFOO3zu4ReVaQ==" spinCount="100000" sheet="1" objects="1" scenarios="1"/>
  <mergeCells count="35">
    <mergeCell ref="O40:O44"/>
    <mergeCell ref="O17:O39"/>
    <mergeCell ref="O7:O16"/>
    <mergeCell ref="N7:N16"/>
    <mergeCell ref="M7:M16"/>
    <mergeCell ref="L7:L16"/>
    <mergeCell ref="L17:L39"/>
    <mergeCell ref="M17:M39"/>
    <mergeCell ref="N17:N39"/>
    <mergeCell ref="L40:L44"/>
    <mergeCell ref="M40:M44"/>
    <mergeCell ref="N40:N44"/>
    <mergeCell ref="S40:S44"/>
    <mergeCell ref="T40:T44"/>
    <mergeCell ref="Q40:Q44"/>
    <mergeCell ref="Q17:Q39"/>
    <mergeCell ref="P17:P39"/>
    <mergeCell ref="Q7:Q16"/>
    <mergeCell ref="P7:P16"/>
    <mergeCell ref="R40:R44"/>
    <mergeCell ref="P40:P44"/>
    <mergeCell ref="R17:R39"/>
    <mergeCell ref="R7:R16"/>
    <mergeCell ref="S17:S39"/>
    <mergeCell ref="T17:T39"/>
    <mergeCell ref="T7:T16"/>
    <mergeCell ref="S7:S16"/>
    <mergeCell ref="B47:F47"/>
    <mergeCell ref="I47:K47"/>
    <mergeCell ref="B46:F46"/>
    <mergeCell ref="B1:D1"/>
    <mergeCell ref="I46:K46"/>
    <mergeCell ref="B3:C4"/>
    <mergeCell ref="D3:E4"/>
    <mergeCell ref="F3:F4"/>
  </mergeCells>
  <conditionalFormatting sqref="B7:B44">
    <cfRule type="containsBlanks" dxfId="10" priority="89">
      <formula>LEN(TRIM(B7))=0</formula>
    </cfRule>
  </conditionalFormatting>
  <conditionalFormatting sqref="B7:B44">
    <cfRule type="cellIs" dxfId="9" priority="83" operator="greaterThanOrEqual">
      <formula>1</formula>
    </cfRule>
  </conditionalFormatting>
  <conditionalFormatting sqref="K7:K44">
    <cfRule type="cellIs" dxfId="8" priority="80" operator="equal">
      <formula>"VYHOVUJE"</formula>
    </cfRule>
  </conditionalFormatting>
  <conditionalFormatting sqref="K7:K44">
    <cfRule type="cellIs" dxfId="7" priority="79" operator="equal">
      <formula>"NEVYHOVUJE"</formula>
    </cfRule>
  </conditionalFormatting>
  <conditionalFormatting sqref="I7:I44">
    <cfRule type="containsBlanks" dxfId="6" priority="50">
      <formula>LEN(TRIM(I7))=0</formula>
    </cfRule>
  </conditionalFormatting>
  <conditionalFormatting sqref="I7:I44">
    <cfRule type="notContainsBlanks" dxfId="5" priority="49">
      <formula>LEN(TRIM(I7))&gt;0</formula>
    </cfRule>
  </conditionalFormatting>
  <conditionalFormatting sqref="I7:I44">
    <cfRule type="notContainsBlanks" dxfId="4" priority="48">
      <formula>LEN(TRIM(I7))&gt;0</formula>
    </cfRule>
  </conditionalFormatting>
  <conditionalFormatting sqref="D7:D30">
    <cfRule type="containsBlanks" dxfId="3" priority="22">
      <formula>LEN(TRIM(D7))=0</formula>
    </cfRule>
  </conditionalFormatting>
  <conditionalFormatting sqref="D31:D35">
    <cfRule type="containsBlanks" dxfId="2" priority="21">
      <formula>LEN(TRIM(D31))=0</formula>
    </cfRule>
  </conditionalFormatting>
  <conditionalFormatting sqref="D36">
    <cfRule type="containsBlanks" dxfId="1" priority="5">
      <formula>LEN(TRIM(D36))=0</formula>
    </cfRule>
  </conditionalFormatting>
  <conditionalFormatting sqref="D37:D44">
    <cfRule type="containsBlanks" dxfId="0" priority="4">
      <formula>LEN(TRIM(D37))=0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4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2022-07-12T11:26:35Z</cp:lastPrinted>
  <dcterms:created xsi:type="dcterms:W3CDTF">2014-03-05T12:43:32Z</dcterms:created>
  <dcterms:modified xsi:type="dcterms:W3CDTF">2022-07-12T11:28:28Z</dcterms:modified>
</cp:coreProperties>
</file>