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7"/>
  <workbookPr/>
  <bookViews>
    <workbookView xWindow="0" yWindow="0" windowWidth="28800" windowHeight="9825" activeTab="0"/>
  </bookViews>
  <sheets>
    <sheet name="Výpočetní technika" sheetId="1" r:id="rId1"/>
  </sheets>
  <definedNames>
    <definedName name="_xlnm.Print_Area" localSheetId="0">'Výpočetní technika'!$B$1:$V$30</definedName>
  </definedNames>
  <calcPr calcId="191029"/>
</workbook>
</file>

<file path=xl/sharedStrings.xml><?xml version="1.0" encoding="utf-8"?>
<sst xmlns="http://schemas.openxmlformats.org/spreadsheetml/2006/main" count="132" uniqueCount="98">
  <si>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</si>
  <si>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</si>
  <si>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</si>
  <si>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</si>
  <si>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</si>
  <si>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</si>
  <si>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</si>
  <si>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</si>
  <si>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</si>
  <si>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</si>
  <si>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</si>
  <si>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30211200-3 - Technické vybavení pro hlavní počítače </t>
  </si>
  <si>
    <t>30231000-7 - Počítačové monitory a konzoly</t>
  </si>
  <si>
    <t xml:space="preserve">30237000-9 - Součásti, příslušenství a doplňky pro počítače </t>
  </si>
  <si>
    <t xml:space="preserve">30237200-1 - Počítačová příslušenství </t>
  </si>
  <si>
    <t>30237300-2 - Doplňky k počítačům</t>
  </si>
  <si>
    <t xml:space="preserve">30237410-6 - Počítačová myš </t>
  </si>
  <si>
    <t>30237460-1 - Počítačové klávesnice</t>
  </si>
  <si>
    <t>32581100-0 - Pro přenos dat kabelové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</si>
  <si>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</si>
  <si>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</si>
  <si>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</si>
  <si>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</si>
  <si>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</si>
  <si>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</si>
  <si>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</si>
  <si>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</si>
  <si>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</si>
  <si>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</si>
  <si>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</si>
  <si>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</si>
  <si>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</si>
  <si>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</si>
  <si>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</si>
  <si>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</si>
  <si>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</si>
  <si>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</si>
  <si>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NE</t>
  </si>
  <si>
    <t>Samostatná faktura</t>
  </si>
  <si>
    <t xml:space="preserve">Příloha č. 2 Kupní smlouvy - technická specifikace
Výpočetní technika (III.) 065 - 2022 </t>
  </si>
  <si>
    <t>SSD disk</t>
  </si>
  <si>
    <t xml:space="preserve">Drátová myš </t>
  </si>
  <si>
    <t>USB rozbočovač</t>
  </si>
  <si>
    <t>Víceportový adaptér USB-c</t>
  </si>
  <si>
    <t>USB Adapter</t>
  </si>
  <si>
    <t>DisplayPort</t>
  </si>
  <si>
    <t>Ivana Jílková,
Tel.: 737 574 516, 
37763 1085</t>
  </si>
  <si>
    <t>Univerzitní 22, 
301 00 Plzeň, 
budova Fakulty strouní - Projektové centrum, 
místnost UF 215</t>
  </si>
  <si>
    <t>Rozhraní: SATA 6Gb/s.
Formát disku : 2,5".
Kapacita : min. 500 GB.
Sekvenční čtení: min. 550 MB/sec.
Sekvenční zápis: min. 510 MB/sec.
MTTF min. : 1.5 Million Hodin.
Záruka min. 60 měsíců.</t>
  </si>
  <si>
    <t>Záruka na zboží min. 60 měsíců.</t>
  </si>
  <si>
    <t>Monitor LCD 24" 16:10</t>
  </si>
  <si>
    <t>Velikost úhlopříčky 24", rozlišení WUXGA (1920x1200).
Typ panelu IPS. 
Jas min. 300 cd/m2.
Rozhraní DVI nebo displayport, USB hub.
Displayport kabel musí byt součástí dodávky.
Záruka min. 3 roky.</t>
  </si>
  <si>
    <t>Záruka na zboží min. 36 měsíců.</t>
  </si>
  <si>
    <t>Bezdrátová 3 tlačítková myš, bezdrátová CZ klávesnice.</t>
  </si>
  <si>
    <t>Set bezdrátové myši a klávesnice</t>
  </si>
  <si>
    <t>Drátová 3 tlačítková myš.</t>
  </si>
  <si>
    <t>Drátová klávesnice</t>
  </si>
  <si>
    <t>Klávesnice, membránová, drátová, zabudovaný USB hub, česká lokalizace kláves, USB.</t>
  </si>
  <si>
    <t>Myš vertikální</t>
  </si>
  <si>
    <t>Myš vertikální, bezdrátová, optická.</t>
  </si>
  <si>
    <t>Externí disk 1TB</t>
  </si>
  <si>
    <t>Externí disk kapacita 1TB.</t>
  </si>
  <si>
    <t>Flash disk 64GB</t>
  </si>
  <si>
    <t>Kapacita min. 64GB.
Klasické konstrukce se sundavací krytkou.</t>
  </si>
  <si>
    <t>Kabel HDMI-HDMI</t>
  </si>
  <si>
    <t>Propojení notebooku s monitorem, délka 1,8 m.</t>
  </si>
  <si>
    <t>Rozbočovač  4x USB 3.0, bez instalace ovladačů, přepěťová ochrana, černá barva.</t>
  </si>
  <si>
    <t>Vysokorychlostní port Ethernet / RJ-45, datový port C 3.1 a nabíjecí port 87 W PD, 2 porty USB 3.0, video výstup 4K HDMI. Čtečka karet Micro SD a TF. Vysokorychlostní  přenos dat z USB 3.0.</t>
  </si>
  <si>
    <t>Externí USB síťová karta pro Gigabit Ethernet s podporou rychlostí 1000 Mbit/s, rozhraní USB 3.0.</t>
  </si>
  <si>
    <t>Délka cca 2 m, propojení dvou monitorů  u pevného počítače.</t>
  </si>
  <si>
    <t>Síťový adaptér</t>
  </si>
  <si>
    <t>Redukce</t>
  </si>
  <si>
    <t>Síťová karta USB 2.0 -&gt; RJ45 konektor.
Přenosová rychlost min. 100 Mb/s.
Funkce: Wake on LAN.
Rozhraní USB.
Typ prvního male konektoru: USB-A.
Standard prvního male konektoru: USB 2.0.
Počet prvního male konektoru 1x.
Typ prvního female konektoru: RJ-45.</t>
  </si>
  <si>
    <t>Z konektoru: HDMI do konektoru: VGA (D-SUB).</t>
  </si>
  <si>
    <t>Mgr. Monika Mundilová,
Tel.: 735 715 927</t>
  </si>
  <si>
    <t xml:space="preserve"> Univerzitní 20, 
301 00 Plzeň,
International Office,
místnost UI 122</t>
  </si>
  <si>
    <t>Baterie do notebooku</t>
  </si>
  <si>
    <t>Kompatibilni s HP ProBook 650 G4.
Kapacita min. 4200 mAh.</t>
  </si>
  <si>
    <t>Západočeská univerzita v Plzni
Univerzitní 20
301 00 Plzeň, UI313</t>
  </si>
  <si>
    <t>baterie do NTB inv.č. 241945</t>
  </si>
  <si>
    <t>Ing. Jan Šašek,
Tel.: 606 665 166,
37763 2819</t>
  </si>
  <si>
    <t>Klávesnice</t>
  </si>
  <si>
    <t>Myš</t>
  </si>
  <si>
    <t>Kabel HDMI</t>
  </si>
  <si>
    <t>ANO</t>
  </si>
  <si>
    <t>SGS - 2021 - 018</t>
  </si>
  <si>
    <t>Jarmila Glaserová, 
Tel.: 702 047 003,
37763 4301</t>
  </si>
  <si>
    <t>Univerzitní 26, 
301 00 Plzeň,
Fakulta elektrotechnická - Katedra elektroenergetiky,
3.patro - místnost EK 318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</si>
  <si>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</si>
  <si>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Klávesnice, černá, drátová, USB, multimediální, CZ, SK.</t>
  </si>
  <si>
    <t>Počítačová myš, 1 kolečko, 3 tlačítka, USB, černá.</t>
  </si>
  <si>
    <t>Kabel HDMI-HDMI, M/M, propojovací, 1,5 m.</t>
  </si>
  <si>
    <t>Baterie do notebooku Dell Latitude 5591</t>
  </si>
  <si>
    <t>229071, Smluvní výzkum Abrasiv</t>
  </si>
  <si>
    <t>baterie do NTB inv.č. 245660</t>
  </si>
  <si>
    <t>Petra Peckertová,
Tel.: 792 303 948,
37763 4601</t>
  </si>
  <si>
    <t>Univerzitní 26, 
301 00 Plzeň, 
Fakulta elektrotechnická - Katedra elektrotechniky a počítačového modelování,
místnost EK 618</t>
  </si>
  <si>
    <t>Nová baterie kompatibilní s notebookem Dell Latitude 5591.
Kapacita min. 8947 mAh, napětí min. 7,6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</si>
</sst>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ck"/>
      <right style="medium"/>
      <top style="medium"/>
      <bottom/>
    </border>
    <border>
      <left style="medium"/>
      <right style="medium"/>
      <top style="medium"/>
      <bottom style="thin"/>
    </border>
    <border>
      <left style="thick"/>
      <right style="medium"/>
      <top/>
      <bottom/>
    </border>
    <border>
      <left style="medium"/>
      <right style="medium"/>
      <top/>
      <bottom/>
    </border>
    <border>
      <left style="thick"/>
      <right style="medium"/>
      <top style="medium"/>
      <bottom style="thin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medium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06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164" fontId="0" fillId="5" borderId="11" xfId="0" applyNumberFormat="1" applyFill="1" applyBorder="1" applyAlignment="1">
      <alignment horizontal="right" vertical="center" inden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 indent="1"/>
    </xf>
    <xf numFmtId="3" fontId="0" fillId="4" borderId="12" xfId="0" applyNumberForma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0" fillId="5" borderId="13" xfId="0" applyNumberForma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0" fontId="0" fillId="6" borderId="9" xfId="0" applyFont="1" applyFill="1" applyBorder="1" applyAlignment="1">
      <alignment horizontal="left" vertical="center" wrapText="1" indent="1"/>
    </xf>
    <xf numFmtId="0" fontId="0" fillId="6" borderId="11" xfId="0" applyFont="1" applyFill="1" applyBorder="1" applyAlignment="1">
      <alignment horizontal="left" vertical="center" wrapText="1" indent="1"/>
    </xf>
    <xf numFmtId="0" fontId="0" fillId="6" borderId="13" xfId="0" applyFont="1" applyFill="1" applyBorder="1" applyAlignment="1">
      <alignment horizontal="left" vertical="center" wrapText="1" indent="1"/>
    </xf>
    <xf numFmtId="3" fontId="0" fillId="4" borderId="14" xfId="0" applyNumberForma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3" fontId="0" fillId="5" borderId="2" xfId="0" applyNumberForma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left" vertical="center" wrapText="1" indent="1"/>
    </xf>
    <xf numFmtId="164" fontId="0" fillId="0" borderId="15" xfId="0" applyNumberFormat="1" applyBorder="1" applyAlignment="1">
      <alignment horizontal="right" vertical="center" indent="1"/>
    </xf>
    <xf numFmtId="164" fontId="0" fillId="5" borderId="2" xfId="0" applyNumberFormat="1" applyFill="1" applyBorder="1" applyAlignment="1">
      <alignment horizontal="right" vertical="center" indent="1"/>
    </xf>
    <xf numFmtId="165" fontId="0" fillId="0" borderId="15" xfId="0" applyNumberFormat="1" applyBorder="1" applyAlignment="1">
      <alignment horizontal="right" vertical="center" indent="1"/>
    </xf>
    <xf numFmtId="0" fontId="0" fillId="0" borderId="15" xfId="0" applyBorder="1" applyAlignment="1">
      <alignment horizontal="center" vertical="center"/>
    </xf>
    <xf numFmtId="3" fontId="0" fillId="4" borderId="16" xfId="0" applyNumberForma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3" fontId="0" fillId="5" borderId="17" xfId="0" applyNumberForma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left" vertical="center" wrapText="1" indent="1"/>
    </xf>
    <xf numFmtId="0" fontId="0" fillId="5" borderId="17" xfId="0" applyFont="1" applyFill="1" applyBorder="1" applyAlignment="1">
      <alignment horizontal="center" vertical="center" wrapText="1"/>
    </xf>
    <xf numFmtId="164" fontId="0" fillId="0" borderId="17" xfId="0" applyNumberFormat="1" applyBorder="1" applyAlignment="1">
      <alignment horizontal="right" vertical="center" indent="1"/>
    </xf>
    <xf numFmtId="164" fontId="0" fillId="5" borderId="17" xfId="0" applyNumberFormat="1" applyFill="1" applyBorder="1" applyAlignment="1">
      <alignment horizontal="right" vertical="center" indent="1"/>
    </xf>
    <xf numFmtId="165" fontId="0" fillId="0" borderId="17" xfId="0" applyNumberFormat="1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3" fontId="0" fillId="4" borderId="18" xfId="0" applyNumberForma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3" fontId="0" fillId="5" borderId="15" xfId="0" applyNumberForma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164" fontId="0" fillId="5" borderId="15" xfId="0" applyNumberFormat="1" applyFill="1" applyBorder="1" applyAlignment="1">
      <alignment horizontal="right" vertical="center" indent="1"/>
    </xf>
    <xf numFmtId="0" fontId="0" fillId="6" borderId="15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0" fillId="5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left" vertical="center" wrapText="1" indent="1"/>
    </xf>
    <xf numFmtId="164" fontId="0" fillId="0" borderId="11" xfId="0" applyNumberFormat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3" fontId="0" fillId="4" borderId="19" xfId="0" applyNumberForma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3" fontId="0" fillId="5" borderId="20" xfId="0" applyNumberForma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164" fontId="0" fillId="0" borderId="20" xfId="0" applyNumberFormat="1" applyBorder="1" applyAlignment="1">
      <alignment horizontal="right" vertical="center" indent="1"/>
    </xf>
    <xf numFmtId="164" fontId="0" fillId="5" borderId="20" xfId="0" applyNumberFormat="1" applyFill="1" applyBorder="1" applyAlignment="1">
      <alignment horizontal="right" vertical="center" indent="1"/>
    </xf>
    <xf numFmtId="165" fontId="0" fillId="0" borderId="20" xfId="0" applyNumberFormat="1" applyBorder="1" applyAlignment="1">
      <alignment horizontal="right" vertical="center" indent="1"/>
    </xf>
    <xf numFmtId="0" fontId="0" fillId="0" borderId="20" xfId="0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left" vertical="center" wrapText="1" inden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25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8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21" applyFont="1" applyAlignment="1">
      <alignment horizontal="left" vertical="center" wrapText="1"/>
      <protection/>
    </xf>
    <xf numFmtId="0" fontId="0" fillId="5" borderId="23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left" vertical="center" wrapText="1" indent="1"/>
      <protection locked="0"/>
    </xf>
    <xf numFmtId="0" fontId="7" fillId="2" borderId="9" xfId="0" applyFont="1" applyFill="1" applyBorder="1" applyAlignment="1" applyProtection="1">
      <alignment horizontal="left" vertical="center" wrapText="1" indent="1"/>
      <protection locked="0"/>
    </xf>
    <xf numFmtId="0" fontId="7" fillId="2" borderId="11" xfId="0" applyFont="1" applyFill="1" applyBorder="1" applyAlignment="1" applyProtection="1">
      <alignment horizontal="left" vertical="center" wrapText="1" indent="1"/>
      <protection locked="0"/>
    </xf>
    <xf numFmtId="0" fontId="7" fillId="2" borderId="13" xfId="0" applyFont="1" applyFill="1" applyBorder="1" applyAlignment="1" applyProtection="1">
      <alignment horizontal="left" vertical="center" wrapText="1" indent="1"/>
      <protection locked="0"/>
    </xf>
    <xf numFmtId="0" fontId="7" fillId="2" borderId="2" xfId="0" applyFont="1" applyFill="1" applyBorder="1" applyAlignment="1" applyProtection="1">
      <alignment horizontal="left" vertical="center" wrapText="1" indent="1"/>
      <protection locked="0"/>
    </xf>
    <xf numFmtId="0" fontId="7" fillId="2" borderId="17" xfId="0" applyFont="1" applyFill="1" applyBorder="1" applyAlignment="1" applyProtection="1">
      <alignment horizontal="left" vertical="center" wrapText="1" indent="1"/>
      <protection locked="0"/>
    </xf>
    <xf numFmtId="0" fontId="7" fillId="2" borderId="15" xfId="0" applyFont="1" applyFill="1" applyBorder="1" applyAlignment="1" applyProtection="1">
      <alignment horizontal="left" vertical="center" wrapText="1" indent="1"/>
      <protection locked="0"/>
    </xf>
    <xf numFmtId="0" fontId="7" fillId="2" borderId="20" xfId="0" applyFont="1" applyFill="1" applyBorder="1" applyAlignment="1" applyProtection="1">
      <alignment horizontal="left" vertical="center" wrapText="1" inden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164" fontId="7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20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12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46"/>
  <sheetViews>
    <sheetView tabSelected="1" workbookViewId="0" topLeftCell="M1">
      <selection activeCell="R7" sqref="R7:R26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9.28125" style="1" customWidth="1"/>
    <col min="4" max="4" width="12.28125" style="2" customWidth="1"/>
    <col min="5" max="5" width="10.57421875" style="3" customWidth="1"/>
    <col min="6" max="6" width="87.851562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16.00390625" style="1" customWidth="1"/>
    <col min="11" max="11" width="32.00390625" style="5" customWidth="1"/>
    <col min="12" max="12" width="31.28125" style="5" customWidth="1"/>
    <col min="13" max="13" width="26.00390625" style="5" customWidth="1"/>
    <col min="14" max="14" width="37.7109375" style="4" customWidth="1"/>
    <col min="15" max="15" width="27.421875" style="4" customWidth="1"/>
    <col min="16" max="16" width="15.140625" style="4" hidden="1" customWidth="1"/>
    <col min="17" max="17" width="23.57421875" style="5" customWidth="1"/>
    <col min="18" max="18" width="24.57421875" style="5" customWidth="1"/>
    <col min="19" max="19" width="19.8515625" style="5" customWidth="1"/>
    <col min="20" max="20" width="19.140625" style="5" customWidth="1"/>
    <col min="21" max="21" width="11.57421875" style="5" hidden="1" customWidth="1"/>
    <col min="22" max="22" width="36.00390625" style="6" customWidth="1"/>
    <col min="23" max="16384" width="9.140625" style="5" customWidth="1"/>
  </cols>
  <sheetData>
    <row r="1" spans="2:22" ht="40.9" customHeight="1">
      <c r="B1" s="138" t="s">
        <v>39</v>
      </c>
      <c r="C1" s="139"/>
      <c r="D1" s="139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" customHeight="1">
      <c r="B3" s="13"/>
      <c r="C3" s="12" t="s">
        <v>0</v>
      </c>
      <c r="D3" s="116"/>
      <c r="E3" s="116"/>
      <c r="F3" s="116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116"/>
      <c r="E4" s="116"/>
      <c r="F4" s="116"/>
      <c r="G4" s="116"/>
      <c r="H4" s="116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140" t="s">
        <v>2</v>
      </c>
      <c r="H5" s="141"/>
      <c r="I5" s="1"/>
      <c r="J5" s="5"/>
      <c r="N5" s="1"/>
      <c r="O5" s="19"/>
      <c r="P5" s="19"/>
      <c r="R5" s="18" t="s">
        <v>2</v>
      </c>
      <c r="V5" s="37"/>
    </row>
    <row r="6" spans="2:22" ht="70.5" customHeight="1" thickBot="1" thickTop="1">
      <c r="B6" s="38" t="s">
        <v>3</v>
      </c>
      <c r="C6" s="39" t="s">
        <v>19</v>
      </c>
      <c r="D6" s="39" t="s">
        <v>4</v>
      </c>
      <c r="E6" s="39" t="s">
        <v>20</v>
      </c>
      <c r="F6" s="39" t="s">
        <v>21</v>
      </c>
      <c r="G6" s="44" t="s">
        <v>30</v>
      </c>
      <c r="H6" s="45" t="s">
        <v>32</v>
      </c>
      <c r="I6" s="40" t="s">
        <v>22</v>
      </c>
      <c r="J6" s="39" t="s">
        <v>23</v>
      </c>
      <c r="K6" s="39" t="s">
        <v>88</v>
      </c>
      <c r="L6" s="41" t="s">
        <v>24</v>
      </c>
      <c r="M6" s="42" t="s">
        <v>25</v>
      </c>
      <c r="N6" s="41" t="s">
        <v>26</v>
      </c>
      <c r="O6" s="39" t="s">
        <v>36</v>
      </c>
      <c r="P6" s="41" t="s">
        <v>27</v>
      </c>
      <c r="Q6" s="39" t="s">
        <v>5</v>
      </c>
      <c r="R6" s="43" t="s">
        <v>6</v>
      </c>
      <c r="S6" s="115" t="s">
        <v>7</v>
      </c>
      <c r="T6" s="115" t="s">
        <v>8</v>
      </c>
      <c r="U6" s="41" t="s">
        <v>28</v>
      </c>
      <c r="V6" s="41" t="s">
        <v>29</v>
      </c>
    </row>
    <row r="7" spans="1:22" ht="132" customHeight="1" thickTop="1">
      <c r="A7" s="20"/>
      <c r="B7" s="48">
        <v>1</v>
      </c>
      <c r="C7" s="49" t="s">
        <v>40</v>
      </c>
      <c r="D7" s="50">
        <v>2</v>
      </c>
      <c r="E7" s="51" t="s">
        <v>31</v>
      </c>
      <c r="F7" s="71" t="s">
        <v>48</v>
      </c>
      <c r="G7" s="189"/>
      <c r="H7" s="52" t="s">
        <v>37</v>
      </c>
      <c r="I7" s="142" t="s">
        <v>38</v>
      </c>
      <c r="J7" s="145" t="s">
        <v>37</v>
      </c>
      <c r="K7" s="157"/>
      <c r="L7" s="69" t="s">
        <v>49</v>
      </c>
      <c r="M7" s="176" t="s">
        <v>46</v>
      </c>
      <c r="N7" s="176" t="s">
        <v>47</v>
      </c>
      <c r="O7" s="179">
        <v>21</v>
      </c>
      <c r="P7" s="53">
        <f>D7*Q7</f>
        <v>3200</v>
      </c>
      <c r="Q7" s="54">
        <v>1600</v>
      </c>
      <c r="R7" s="198"/>
      <c r="S7" s="55">
        <f>D7*R7</f>
        <v>0</v>
      </c>
      <c r="T7" s="56" t="str">
        <f aca="true" t="shared" si="0" ref="T7">IF(ISNUMBER(R7),IF(R7&gt;Q7,"NEVYHOVUJE","VYHOVUJE")," ")</f>
        <v xml:space="preserve"> </v>
      </c>
      <c r="U7" s="157"/>
      <c r="V7" s="51" t="s">
        <v>11</v>
      </c>
    </row>
    <row r="8" spans="1:22" ht="110.25" customHeight="1">
      <c r="A8" s="20"/>
      <c r="B8" s="57">
        <v>2</v>
      </c>
      <c r="C8" s="58" t="s">
        <v>50</v>
      </c>
      <c r="D8" s="59">
        <v>7</v>
      </c>
      <c r="E8" s="60" t="s">
        <v>31</v>
      </c>
      <c r="F8" s="80" t="s">
        <v>51</v>
      </c>
      <c r="G8" s="190"/>
      <c r="H8" s="197"/>
      <c r="I8" s="143"/>
      <c r="J8" s="146"/>
      <c r="K8" s="158"/>
      <c r="L8" s="70" t="s">
        <v>52</v>
      </c>
      <c r="M8" s="177"/>
      <c r="N8" s="177"/>
      <c r="O8" s="180"/>
      <c r="P8" s="61">
        <f>D8*Q8</f>
        <v>45500</v>
      </c>
      <c r="Q8" s="62">
        <v>6500</v>
      </c>
      <c r="R8" s="199"/>
      <c r="S8" s="63">
        <f>D8*R8</f>
        <v>0</v>
      </c>
      <c r="T8" s="64" t="str">
        <f aca="true" t="shared" si="1" ref="T8:T11">IF(ISNUMBER(R8),IF(R8&gt;Q8,"NEVYHOVUJE","VYHOVUJE")," ")</f>
        <v xml:space="preserve"> </v>
      </c>
      <c r="U8" s="158"/>
      <c r="V8" s="60" t="s">
        <v>12</v>
      </c>
    </row>
    <row r="9" spans="1:22" ht="27" customHeight="1">
      <c r="A9" s="20"/>
      <c r="B9" s="57">
        <v>3</v>
      </c>
      <c r="C9" s="58" t="s">
        <v>54</v>
      </c>
      <c r="D9" s="59">
        <v>7</v>
      </c>
      <c r="E9" s="60" t="s">
        <v>31</v>
      </c>
      <c r="F9" s="80" t="s">
        <v>53</v>
      </c>
      <c r="G9" s="190"/>
      <c r="H9" s="160" t="s">
        <v>37</v>
      </c>
      <c r="I9" s="143"/>
      <c r="J9" s="146"/>
      <c r="K9" s="158"/>
      <c r="L9" s="163"/>
      <c r="M9" s="177"/>
      <c r="N9" s="177"/>
      <c r="O9" s="180"/>
      <c r="P9" s="61">
        <f>D9*Q9</f>
        <v>12600</v>
      </c>
      <c r="Q9" s="62">
        <v>1800</v>
      </c>
      <c r="R9" s="199"/>
      <c r="S9" s="63">
        <f>D9*R9</f>
        <v>0</v>
      </c>
      <c r="T9" s="64" t="str">
        <f t="shared" si="1"/>
        <v xml:space="preserve"> </v>
      </c>
      <c r="U9" s="158"/>
      <c r="V9" s="173" t="s">
        <v>15</v>
      </c>
    </row>
    <row r="10" spans="1:22" ht="27" customHeight="1">
      <c r="A10" s="20"/>
      <c r="B10" s="57">
        <v>4</v>
      </c>
      <c r="C10" s="58" t="s">
        <v>41</v>
      </c>
      <c r="D10" s="59">
        <v>5</v>
      </c>
      <c r="E10" s="60" t="s">
        <v>31</v>
      </c>
      <c r="F10" s="80" t="s">
        <v>55</v>
      </c>
      <c r="G10" s="190"/>
      <c r="H10" s="161"/>
      <c r="I10" s="143"/>
      <c r="J10" s="146"/>
      <c r="K10" s="158"/>
      <c r="L10" s="164"/>
      <c r="M10" s="177"/>
      <c r="N10" s="177"/>
      <c r="O10" s="180"/>
      <c r="P10" s="61">
        <f>D10*Q10</f>
        <v>600</v>
      </c>
      <c r="Q10" s="62">
        <v>120</v>
      </c>
      <c r="R10" s="199"/>
      <c r="S10" s="63">
        <f>D10*R10</f>
        <v>0</v>
      </c>
      <c r="T10" s="64" t="str">
        <f aca="true" t="shared" si="2" ref="T10">IF(ISNUMBER(R10),IF(R10&gt;Q10,"NEVYHOVUJE","VYHOVUJE")," ")</f>
        <v xml:space="preserve"> </v>
      </c>
      <c r="U10" s="158"/>
      <c r="V10" s="174"/>
    </row>
    <row r="11" spans="1:22" ht="27" customHeight="1">
      <c r="A11" s="20"/>
      <c r="B11" s="57">
        <v>5</v>
      </c>
      <c r="C11" s="58" t="s">
        <v>56</v>
      </c>
      <c r="D11" s="59">
        <v>2</v>
      </c>
      <c r="E11" s="60" t="s">
        <v>31</v>
      </c>
      <c r="F11" s="80" t="s">
        <v>57</v>
      </c>
      <c r="G11" s="190"/>
      <c r="H11" s="161"/>
      <c r="I11" s="143"/>
      <c r="J11" s="146"/>
      <c r="K11" s="158"/>
      <c r="L11" s="164"/>
      <c r="M11" s="177"/>
      <c r="N11" s="177"/>
      <c r="O11" s="180"/>
      <c r="P11" s="61">
        <f>D11*Q11</f>
        <v>600</v>
      </c>
      <c r="Q11" s="62">
        <v>300</v>
      </c>
      <c r="R11" s="199"/>
      <c r="S11" s="63">
        <f>D11*R11</f>
        <v>0</v>
      </c>
      <c r="T11" s="64" t="str">
        <f t="shared" si="1"/>
        <v xml:space="preserve"> </v>
      </c>
      <c r="U11" s="158"/>
      <c r="V11" s="174"/>
    </row>
    <row r="12" spans="1:22" ht="27" customHeight="1">
      <c r="A12" s="20"/>
      <c r="B12" s="65">
        <v>6</v>
      </c>
      <c r="C12" s="66" t="s">
        <v>58</v>
      </c>
      <c r="D12" s="67">
        <v>1</v>
      </c>
      <c r="E12" s="113" t="s">
        <v>31</v>
      </c>
      <c r="F12" s="81" t="s">
        <v>59</v>
      </c>
      <c r="G12" s="191"/>
      <c r="H12" s="161"/>
      <c r="I12" s="143"/>
      <c r="J12" s="146"/>
      <c r="K12" s="158"/>
      <c r="L12" s="164"/>
      <c r="M12" s="177"/>
      <c r="N12" s="177"/>
      <c r="O12" s="180"/>
      <c r="P12" s="61">
        <f>D12*Q12</f>
        <v>500</v>
      </c>
      <c r="Q12" s="68">
        <v>500</v>
      </c>
      <c r="R12" s="200"/>
      <c r="S12" s="63">
        <f>D12*R12</f>
        <v>0</v>
      </c>
      <c r="T12" s="64" t="str">
        <f aca="true" t="shared" si="3" ref="T12:T21">IF(ISNUMBER(R12),IF(R12&gt;Q12,"NEVYHOVUJE","VYHOVUJE")," ")</f>
        <v xml:space="preserve"> </v>
      </c>
      <c r="U12" s="158"/>
      <c r="V12" s="174"/>
    </row>
    <row r="13" spans="1:22" ht="27" customHeight="1">
      <c r="A13" s="20"/>
      <c r="B13" s="65">
        <v>7</v>
      </c>
      <c r="C13" s="66" t="s">
        <v>60</v>
      </c>
      <c r="D13" s="67">
        <v>7</v>
      </c>
      <c r="E13" s="113" t="s">
        <v>31</v>
      </c>
      <c r="F13" s="81" t="s">
        <v>61</v>
      </c>
      <c r="G13" s="191"/>
      <c r="H13" s="161"/>
      <c r="I13" s="143"/>
      <c r="J13" s="146"/>
      <c r="K13" s="158"/>
      <c r="L13" s="164"/>
      <c r="M13" s="177"/>
      <c r="N13" s="177"/>
      <c r="O13" s="180"/>
      <c r="P13" s="61">
        <f>D13*Q13</f>
        <v>7700</v>
      </c>
      <c r="Q13" s="68">
        <v>1100</v>
      </c>
      <c r="R13" s="200"/>
      <c r="S13" s="63">
        <f>D13*R13</f>
        <v>0</v>
      </c>
      <c r="T13" s="64" t="str">
        <f t="shared" si="3"/>
        <v xml:space="preserve"> </v>
      </c>
      <c r="U13" s="158"/>
      <c r="V13" s="174"/>
    </row>
    <row r="14" spans="1:22" ht="37.5" customHeight="1">
      <c r="A14" s="20"/>
      <c r="B14" s="65">
        <v>8</v>
      </c>
      <c r="C14" s="66" t="s">
        <v>62</v>
      </c>
      <c r="D14" s="67">
        <v>20</v>
      </c>
      <c r="E14" s="113" t="s">
        <v>31</v>
      </c>
      <c r="F14" s="81" t="s">
        <v>63</v>
      </c>
      <c r="G14" s="191"/>
      <c r="H14" s="161"/>
      <c r="I14" s="143"/>
      <c r="J14" s="146"/>
      <c r="K14" s="158"/>
      <c r="L14" s="164"/>
      <c r="M14" s="177"/>
      <c r="N14" s="177"/>
      <c r="O14" s="180"/>
      <c r="P14" s="61">
        <f>D14*Q14</f>
        <v>4600</v>
      </c>
      <c r="Q14" s="68">
        <v>230</v>
      </c>
      <c r="R14" s="200"/>
      <c r="S14" s="63">
        <f>D14*R14</f>
        <v>0</v>
      </c>
      <c r="T14" s="64" t="str">
        <f t="shared" si="3"/>
        <v xml:space="preserve"> </v>
      </c>
      <c r="U14" s="158"/>
      <c r="V14" s="174"/>
    </row>
    <row r="15" spans="1:22" ht="27" customHeight="1">
      <c r="A15" s="20"/>
      <c r="B15" s="65">
        <v>9</v>
      </c>
      <c r="C15" s="66" t="s">
        <v>64</v>
      </c>
      <c r="D15" s="67">
        <v>6</v>
      </c>
      <c r="E15" s="113" t="s">
        <v>31</v>
      </c>
      <c r="F15" s="81" t="s">
        <v>65</v>
      </c>
      <c r="G15" s="191"/>
      <c r="H15" s="161"/>
      <c r="I15" s="143"/>
      <c r="J15" s="146"/>
      <c r="K15" s="158"/>
      <c r="L15" s="164"/>
      <c r="M15" s="177"/>
      <c r="N15" s="177"/>
      <c r="O15" s="180"/>
      <c r="P15" s="61">
        <f>D15*Q15</f>
        <v>300</v>
      </c>
      <c r="Q15" s="68">
        <v>50</v>
      </c>
      <c r="R15" s="200"/>
      <c r="S15" s="63">
        <f>D15*R15</f>
        <v>0</v>
      </c>
      <c r="T15" s="64" t="str">
        <f t="shared" si="3"/>
        <v xml:space="preserve"> </v>
      </c>
      <c r="U15" s="158"/>
      <c r="V15" s="174"/>
    </row>
    <row r="16" spans="1:22" ht="27" customHeight="1">
      <c r="A16" s="20"/>
      <c r="B16" s="65">
        <v>10</v>
      </c>
      <c r="C16" s="66" t="s">
        <v>42</v>
      </c>
      <c r="D16" s="67">
        <v>5</v>
      </c>
      <c r="E16" s="113" t="s">
        <v>31</v>
      </c>
      <c r="F16" s="81" t="s">
        <v>66</v>
      </c>
      <c r="G16" s="191"/>
      <c r="H16" s="161"/>
      <c r="I16" s="143"/>
      <c r="J16" s="146"/>
      <c r="K16" s="158"/>
      <c r="L16" s="164"/>
      <c r="M16" s="177"/>
      <c r="N16" s="177"/>
      <c r="O16" s="180"/>
      <c r="P16" s="61">
        <f>D16*Q16</f>
        <v>1250</v>
      </c>
      <c r="Q16" s="68">
        <v>250</v>
      </c>
      <c r="R16" s="200"/>
      <c r="S16" s="63">
        <f>D16*R16</f>
        <v>0</v>
      </c>
      <c r="T16" s="64" t="str">
        <f t="shared" si="3"/>
        <v xml:space="preserve"> </v>
      </c>
      <c r="U16" s="158"/>
      <c r="V16" s="174"/>
    </row>
    <row r="17" spans="1:22" ht="41.25" customHeight="1">
      <c r="A17" s="20"/>
      <c r="B17" s="65">
        <v>11</v>
      </c>
      <c r="C17" s="66" t="s">
        <v>43</v>
      </c>
      <c r="D17" s="67">
        <v>1</v>
      </c>
      <c r="E17" s="113" t="s">
        <v>31</v>
      </c>
      <c r="F17" s="81" t="s">
        <v>67</v>
      </c>
      <c r="G17" s="191"/>
      <c r="H17" s="161"/>
      <c r="I17" s="143"/>
      <c r="J17" s="146"/>
      <c r="K17" s="158"/>
      <c r="L17" s="164"/>
      <c r="M17" s="177"/>
      <c r="N17" s="177"/>
      <c r="O17" s="180"/>
      <c r="P17" s="61">
        <f>D17*Q17</f>
        <v>750</v>
      </c>
      <c r="Q17" s="68">
        <v>750</v>
      </c>
      <c r="R17" s="200"/>
      <c r="S17" s="63">
        <f>D17*R17</f>
        <v>0</v>
      </c>
      <c r="T17" s="64" t="str">
        <f t="shared" si="3"/>
        <v xml:space="preserve"> </v>
      </c>
      <c r="U17" s="158"/>
      <c r="V17" s="174"/>
    </row>
    <row r="18" spans="1:22" ht="27" customHeight="1">
      <c r="A18" s="20"/>
      <c r="B18" s="65">
        <v>12</v>
      </c>
      <c r="C18" s="66" t="s">
        <v>44</v>
      </c>
      <c r="D18" s="67">
        <v>5</v>
      </c>
      <c r="E18" s="113" t="s">
        <v>31</v>
      </c>
      <c r="F18" s="81" t="s">
        <v>68</v>
      </c>
      <c r="G18" s="191"/>
      <c r="H18" s="161"/>
      <c r="I18" s="143"/>
      <c r="J18" s="146"/>
      <c r="K18" s="158"/>
      <c r="L18" s="164"/>
      <c r="M18" s="177"/>
      <c r="N18" s="177"/>
      <c r="O18" s="180"/>
      <c r="P18" s="61">
        <f>D18*Q18</f>
        <v>2000</v>
      </c>
      <c r="Q18" s="68">
        <v>400</v>
      </c>
      <c r="R18" s="200"/>
      <c r="S18" s="63">
        <f>D18*R18</f>
        <v>0</v>
      </c>
      <c r="T18" s="64" t="str">
        <f t="shared" si="3"/>
        <v xml:space="preserve"> </v>
      </c>
      <c r="U18" s="158"/>
      <c r="V18" s="174"/>
    </row>
    <row r="19" spans="1:22" ht="27" customHeight="1" thickBot="1">
      <c r="A19" s="20"/>
      <c r="B19" s="72">
        <v>13</v>
      </c>
      <c r="C19" s="73" t="s">
        <v>45</v>
      </c>
      <c r="D19" s="74">
        <v>5</v>
      </c>
      <c r="E19" s="75" t="s">
        <v>31</v>
      </c>
      <c r="F19" s="82" t="s">
        <v>69</v>
      </c>
      <c r="G19" s="192"/>
      <c r="H19" s="162"/>
      <c r="I19" s="144"/>
      <c r="J19" s="147"/>
      <c r="K19" s="159"/>
      <c r="L19" s="165"/>
      <c r="M19" s="178"/>
      <c r="N19" s="178"/>
      <c r="O19" s="181"/>
      <c r="P19" s="76">
        <f>D19*Q19</f>
        <v>1250</v>
      </c>
      <c r="Q19" s="77">
        <v>250</v>
      </c>
      <c r="R19" s="201"/>
      <c r="S19" s="78">
        <f>D19*R19</f>
        <v>0</v>
      </c>
      <c r="T19" s="79" t="str">
        <f t="shared" si="3"/>
        <v xml:space="preserve"> </v>
      </c>
      <c r="U19" s="159"/>
      <c r="V19" s="175"/>
    </row>
    <row r="20" spans="1:22" ht="151.5" customHeight="1">
      <c r="A20" s="20"/>
      <c r="B20" s="83">
        <v>14</v>
      </c>
      <c r="C20" s="84" t="s">
        <v>70</v>
      </c>
      <c r="D20" s="85">
        <v>1</v>
      </c>
      <c r="E20" s="112" t="s">
        <v>31</v>
      </c>
      <c r="F20" s="86" t="s">
        <v>72</v>
      </c>
      <c r="G20" s="193"/>
      <c r="H20" s="166" t="s">
        <v>37</v>
      </c>
      <c r="I20" s="167" t="s">
        <v>38</v>
      </c>
      <c r="J20" s="169" t="s">
        <v>37</v>
      </c>
      <c r="K20" s="170"/>
      <c r="L20" s="183"/>
      <c r="M20" s="184" t="s">
        <v>74</v>
      </c>
      <c r="N20" s="184" t="s">
        <v>75</v>
      </c>
      <c r="O20" s="186">
        <v>21</v>
      </c>
      <c r="P20" s="87">
        <f>D20*Q20</f>
        <v>200</v>
      </c>
      <c r="Q20" s="88">
        <v>200</v>
      </c>
      <c r="R20" s="202"/>
      <c r="S20" s="89">
        <f>D20*R20</f>
        <v>0</v>
      </c>
      <c r="T20" s="90" t="str">
        <f t="shared" si="3"/>
        <v xml:space="preserve"> </v>
      </c>
      <c r="U20" s="170"/>
      <c r="V20" s="182" t="s">
        <v>15</v>
      </c>
    </row>
    <row r="21" spans="1:22" ht="39.75" customHeight="1" thickBot="1">
      <c r="A21" s="20"/>
      <c r="B21" s="72">
        <v>15</v>
      </c>
      <c r="C21" s="73" t="s">
        <v>71</v>
      </c>
      <c r="D21" s="74">
        <v>2</v>
      </c>
      <c r="E21" s="75" t="s">
        <v>31</v>
      </c>
      <c r="F21" s="82" t="s">
        <v>73</v>
      </c>
      <c r="G21" s="192"/>
      <c r="H21" s="162"/>
      <c r="I21" s="168"/>
      <c r="J21" s="147"/>
      <c r="K21" s="159"/>
      <c r="L21" s="165"/>
      <c r="M21" s="185"/>
      <c r="N21" s="185"/>
      <c r="O21" s="181"/>
      <c r="P21" s="76">
        <f>D21*Q21</f>
        <v>440</v>
      </c>
      <c r="Q21" s="77">
        <v>220</v>
      </c>
      <c r="R21" s="201"/>
      <c r="S21" s="78">
        <f>D21*R21</f>
        <v>0</v>
      </c>
      <c r="T21" s="79" t="str">
        <f t="shared" si="3"/>
        <v xml:space="preserve"> </v>
      </c>
      <c r="U21" s="159"/>
      <c r="V21" s="175"/>
    </row>
    <row r="22" spans="1:22" ht="74.25" customHeight="1" thickBot="1">
      <c r="A22" s="20"/>
      <c r="B22" s="91">
        <v>16</v>
      </c>
      <c r="C22" s="92" t="s">
        <v>76</v>
      </c>
      <c r="D22" s="93">
        <v>1</v>
      </c>
      <c r="E22" s="114" t="s">
        <v>31</v>
      </c>
      <c r="F22" s="94" t="s">
        <v>77</v>
      </c>
      <c r="G22" s="194"/>
      <c r="H22" s="117" t="s">
        <v>37</v>
      </c>
      <c r="I22" s="95" t="s">
        <v>38</v>
      </c>
      <c r="J22" s="118" t="s">
        <v>37</v>
      </c>
      <c r="K22" s="107"/>
      <c r="L22" s="108"/>
      <c r="M22" s="109" t="s">
        <v>80</v>
      </c>
      <c r="N22" s="110" t="s">
        <v>78</v>
      </c>
      <c r="O22" s="111">
        <v>21</v>
      </c>
      <c r="P22" s="96">
        <f>D22*Q22</f>
        <v>1900</v>
      </c>
      <c r="Q22" s="97">
        <v>1900</v>
      </c>
      <c r="R22" s="203"/>
      <c r="S22" s="98">
        <f>D22*R22</f>
        <v>0</v>
      </c>
      <c r="T22" s="99" t="str">
        <f aca="true" t="shared" si="4" ref="T22">IF(ISNUMBER(R22),IF(R22&gt;Q22,"NEVYHOVUJE","VYHOVUJE")," ")</f>
        <v xml:space="preserve"> </v>
      </c>
      <c r="U22" s="107" t="s">
        <v>79</v>
      </c>
      <c r="V22" s="114" t="s">
        <v>13</v>
      </c>
    </row>
    <row r="23" spans="1:22" ht="54.75" customHeight="1">
      <c r="A23" s="20"/>
      <c r="B23" s="100">
        <v>17</v>
      </c>
      <c r="C23" s="101" t="s">
        <v>81</v>
      </c>
      <c r="D23" s="102">
        <v>1</v>
      </c>
      <c r="E23" s="103" t="s">
        <v>31</v>
      </c>
      <c r="F23" s="105" t="s">
        <v>89</v>
      </c>
      <c r="G23" s="195"/>
      <c r="H23" s="166" t="s">
        <v>37</v>
      </c>
      <c r="I23" s="171" t="s">
        <v>38</v>
      </c>
      <c r="J23" s="169" t="s">
        <v>84</v>
      </c>
      <c r="K23" s="170" t="s">
        <v>85</v>
      </c>
      <c r="L23" s="183"/>
      <c r="M23" s="187" t="s">
        <v>86</v>
      </c>
      <c r="N23" s="187" t="s">
        <v>87</v>
      </c>
      <c r="O23" s="186">
        <v>21</v>
      </c>
      <c r="P23" s="87">
        <f>D23*Q23</f>
        <v>190</v>
      </c>
      <c r="Q23" s="104">
        <v>190</v>
      </c>
      <c r="R23" s="204"/>
      <c r="S23" s="89">
        <f>D23*R23</f>
        <v>0</v>
      </c>
      <c r="T23" s="90" t="str">
        <f aca="true" t="shared" si="5" ref="T23:T25">IF(ISNUMBER(R23),IF(R23&gt;Q23,"NEVYHOVUJE","VYHOVUJE")," ")</f>
        <v xml:space="preserve"> </v>
      </c>
      <c r="U23" s="170"/>
      <c r="V23" s="103" t="s">
        <v>17</v>
      </c>
    </row>
    <row r="24" spans="1:22" ht="54.75" customHeight="1">
      <c r="A24" s="20"/>
      <c r="B24" s="57">
        <v>18</v>
      </c>
      <c r="C24" s="58" t="s">
        <v>82</v>
      </c>
      <c r="D24" s="59">
        <v>2</v>
      </c>
      <c r="E24" s="60" t="s">
        <v>31</v>
      </c>
      <c r="F24" s="106" t="s">
        <v>90</v>
      </c>
      <c r="G24" s="190"/>
      <c r="H24" s="161"/>
      <c r="I24" s="172"/>
      <c r="J24" s="146"/>
      <c r="K24" s="158"/>
      <c r="L24" s="164"/>
      <c r="M24" s="188"/>
      <c r="N24" s="177"/>
      <c r="O24" s="180"/>
      <c r="P24" s="61">
        <f>D24*Q24</f>
        <v>260</v>
      </c>
      <c r="Q24" s="62">
        <v>130</v>
      </c>
      <c r="R24" s="199"/>
      <c r="S24" s="63">
        <f>D24*R24</f>
        <v>0</v>
      </c>
      <c r="T24" s="64" t="str">
        <f t="shared" si="5"/>
        <v xml:space="preserve"> </v>
      </c>
      <c r="U24" s="158"/>
      <c r="V24" s="60" t="s">
        <v>16</v>
      </c>
    </row>
    <row r="25" spans="1:22" ht="54.75" customHeight="1" thickBot="1">
      <c r="A25" s="20"/>
      <c r="B25" s="65">
        <v>19</v>
      </c>
      <c r="C25" s="66" t="s">
        <v>83</v>
      </c>
      <c r="D25" s="67">
        <v>1</v>
      </c>
      <c r="E25" s="113" t="s">
        <v>31</v>
      </c>
      <c r="F25" s="119" t="s">
        <v>91</v>
      </c>
      <c r="G25" s="191"/>
      <c r="H25" s="161"/>
      <c r="I25" s="172"/>
      <c r="J25" s="146"/>
      <c r="K25" s="158"/>
      <c r="L25" s="164"/>
      <c r="M25" s="188"/>
      <c r="N25" s="177"/>
      <c r="O25" s="180"/>
      <c r="P25" s="120">
        <f>D25*Q25</f>
        <v>300</v>
      </c>
      <c r="Q25" s="68">
        <v>300</v>
      </c>
      <c r="R25" s="200"/>
      <c r="S25" s="121">
        <f>D25*R25</f>
        <v>0</v>
      </c>
      <c r="T25" s="122" t="str">
        <f t="shared" si="5"/>
        <v xml:space="preserve"> </v>
      </c>
      <c r="U25" s="158"/>
      <c r="V25" s="113" t="s">
        <v>18</v>
      </c>
    </row>
    <row r="26" spans="1:22" ht="127.5" customHeight="1" thickBot="1">
      <c r="A26" s="20"/>
      <c r="B26" s="123">
        <v>20</v>
      </c>
      <c r="C26" s="124" t="s">
        <v>92</v>
      </c>
      <c r="D26" s="125">
        <v>1</v>
      </c>
      <c r="E26" s="126" t="s">
        <v>31</v>
      </c>
      <c r="F26" s="137" t="s">
        <v>97</v>
      </c>
      <c r="G26" s="196"/>
      <c r="H26" s="127" t="s">
        <v>37</v>
      </c>
      <c r="I26" s="128" t="s">
        <v>38</v>
      </c>
      <c r="J26" s="129" t="s">
        <v>84</v>
      </c>
      <c r="K26" s="128" t="s">
        <v>93</v>
      </c>
      <c r="L26" s="130"/>
      <c r="M26" s="136" t="s">
        <v>95</v>
      </c>
      <c r="N26" s="136" t="s">
        <v>96</v>
      </c>
      <c r="O26" s="131">
        <v>21</v>
      </c>
      <c r="P26" s="132">
        <f>D26*Q26</f>
        <v>2500</v>
      </c>
      <c r="Q26" s="133">
        <v>2500</v>
      </c>
      <c r="R26" s="205"/>
      <c r="S26" s="134">
        <f>D26*R26</f>
        <v>0</v>
      </c>
      <c r="T26" s="135" t="str">
        <f aca="true" t="shared" si="6" ref="T26">IF(ISNUMBER(R26),IF(R26&gt;Q26,"NEVYHOVUJE","VYHOVUJE")," ")</f>
        <v xml:space="preserve"> </v>
      </c>
      <c r="U26" s="128" t="s">
        <v>94</v>
      </c>
      <c r="V26" s="126" t="s">
        <v>14</v>
      </c>
    </row>
    <row r="27" spans="3:16" ht="17.45" customHeight="1" thickBot="1" thickTop="1">
      <c r="C27" s="5"/>
      <c r="D27" s="5"/>
      <c r="E27" s="5"/>
      <c r="F27" s="5"/>
      <c r="G27" s="33"/>
      <c r="H27" s="33"/>
      <c r="I27" s="5"/>
      <c r="J27" s="5"/>
      <c r="N27" s="5"/>
      <c r="O27" s="5"/>
      <c r="P27" s="5"/>
    </row>
    <row r="28" spans="2:22" ht="51.75" customHeight="1" thickBot="1" thickTop="1">
      <c r="B28" s="155" t="s">
        <v>35</v>
      </c>
      <c r="C28" s="155"/>
      <c r="D28" s="155"/>
      <c r="E28" s="155"/>
      <c r="F28" s="155"/>
      <c r="G28" s="155"/>
      <c r="H28" s="47"/>
      <c r="I28" s="47"/>
      <c r="J28" s="21"/>
      <c r="K28" s="21"/>
      <c r="L28" s="7"/>
      <c r="M28" s="7"/>
      <c r="N28" s="7"/>
      <c r="O28" s="22"/>
      <c r="P28" s="22"/>
      <c r="Q28" s="23" t="s">
        <v>9</v>
      </c>
      <c r="R28" s="152" t="s">
        <v>10</v>
      </c>
      <c r="S28" s="153"/>
      <c r="T28" s="154"/>
      <c r="U28" s="24"/>
      <c r="V28" s="25"/>
    </row>
    <row r="29" spans="2:20" ht="50.45" customHeight="1" thickBot="1" thickTop="1">
      <c r="B29" s="156" t="s">
        <v>33</v>
      </c>
      <c r="C29" s="156"/>
      <c r="D29" s="156"/>
      <c r="E29" s="156"/>
      <c r="F29" s="156"/>
      <c r="G29" s="156"/>
      <c r="H29" s="156"/>
      <c r="I29" s="26"/>
      <c r="L29" s="9"/>
      <c r="M29" s="9"/>
      <c r="N29" s="9"/>
      <c r="O29" s="27"/>
      <c r="P29" s="27"/>
      <c r="Q29" s="28">
        <f>SUM(P7:P26)</f>
        <v>86640</v>
      </c>
      <c r="R29" s="149">
        <f>SUM(S7:S26)</f>
        <v>0</v>
      </c>
      <c r="S29" s="150"/>
      <c r="T29" s="151"/>
    </row>
    <row r="30" spans="2:19" ht="15.75" thickTop="1">
      <c r="B30" s="148" t="s">
        <v>34</v>
      </c>
      <c r="C30" s="148"/>
      <c r="D30" s="148"/>
      <c r="E30" s="148"/>
      <c r="F30" s="148"/>
      <c r="G30" s="148"/>
      <c r="H30" s="116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2:19" ht="15">
      <c r="B31" s="46"/>
      <c r="C31" s="46"/>
      <c r="D31" s="46"/>
      <c r="E31" s="46"/>
      <c r="F31" s="46"/>
      <c r="G31" s="116"/>
      <c r="H31" s="116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2:19" ht="15">
      <c r="B32" s="46"/>
      <c r="C32" s="46"/>
      <c r="D32" s="46"/>
      <c r="E32" s="46"/>
      <c r="F32" s="46"/>
      <c r="G32" s="116"/>
      <c r="H32" s="116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2:19" ht="15">
      <c r="B33" s="46"/>
      <c r="C33" s="46"/>
      <c r="D33" s="46"/>
      <c r="E33" s="46"/>
      <c r="F33" s="46"/>
      <c r="G33" s="116"/>
      <c r="H33" s="116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" customHeight="1">
      <c r="C34" s="21"/>
      <c r="D34" s="29"/>
      <c r="E34" s="21"/>
      <c r="F34" s="21"/>
      <c r="G34" s="116"/>
      <c r="H34" s="116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8:19" ht="19.9" customHeight="1">
      <c r="H35" s="36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" customHeight="1">
      <c r="C36" s="21"/>
      <c r="D36" s="29"/>
      <c r="E36" s="21"/>
      <c r="F36" s="21"/>
      <c r="G36" s="116"/>
      <c r="H36" s="116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" customHeight="1">
      <c r="C37" s="21"/>
      <c r="D37" s="29"/>
      <c r="E37" s="21"/>
      <c r="F37" s="21"/>
      <c r="G37" s="116"/>
      <c r="H37" s="116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" customHeight="1">
      <c r="C38" s="21"/>
      <c r="D38" s="29"/>
      <c r="E38" s="21"/>
      <c r="F38" s="21"/>
      <c r="G38" s="116"/>
      <c r="H38" s="116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" customHeight="1">
      <c r="C39" s="21"/>
      <c r="D39" s="29"/>
      <c r="E39" s="21"/>
      <c r="F39" s="21"/>
      <c r="G39" s="116"/>
      <c r="H39" s="116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" customHeight="1">
      <c r="C40" s="21"/>
      <c r="D40" s="29"/>
      <c r="E40" s="21"/>
      <c r="F40" s="21"/>
      <c r="G40" s="116"/>
      <c r="H40" s="116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" customHeight="1">
      <c r="C41" s="21"/>
      <c r="D41" s="29"/>
      <c r="E41" s="21"/>
      <c r="F41" s="21"/>
      <c r="G41" s="116"/>
      <c r="H41" s="116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" customHeight="1">
      <c r="C42" s="21"/>
      <c r="D42" s="29"/>
      <c r="E42" s="21"/>
      <c r="F42" s="21"/>
      <c r="G42" s="116"/>
      <c r="H42" s="116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" customHeight="1">
      <c r="C43" s="21"/>
      <c r="D43" s="29"/>
      <c r="E43" s="21"/>
      <c r="F43" s="21"/>
      <c r="G43" s="116"/>
      <c r="H43" s="116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" customHeight="1">
      <c r="C44" s="21"/>
      <c r="D44" s="29"/>
      <c r="E44" s="21"/>
      <c r="F44" s="21"/>
      <c r="G44" s="116"/>
      <c r="H44" s="116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9"/>
      <c r="E45" s="21"/>
      <c r="F45" s="21"/>
      <c r="G45" s="116"/>
      <c r="H45" s="116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" customHeight="1">
      <c r="C46" s="21"/>
      <c r="D46" s="29"/>
      <c r="E46" s="21"/>
      <c r="F46" s="21"/>
      <c r="G46" s="116"/>
      <c r="H46" s="116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9"/>
      <c r="E47" s="21"/>
      <c r="F47" s="21"/>
      <c r="G47" s="116"/>
      <c r="H47" s="116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9"/>
      <c r="E48" s="21"/>
      <c r="F48" s="21"/>
      <c r="G48" s="116"/>
      <c r="H48" s="116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9"/>
      <c r="E49" s="21"/>
      <c r="F49" s="21"/>
      <c r="G49" s="116"/>
      <c r="H49" s="116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9"/>
      <c r="E50" s="21"/>
      <c r="F50" s="21"/>
      <c r="G50" s="116"/>
      <c r="H50" s="116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9"/>
      <c r="E51" s="21"/>
      <c r="F51" s="21"/>
      <c r="G51" s="116"/>
      <c r="H51" s="116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9"/>
      <c r="E52" s="21"/>
      <c r="F52" s="21"/>
      <c r="G52" s="116"/>
      <c r="H52" s="116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9"/>
      <c r="E53" s="21"/>
      <c r="F53" s="21"/>
      <c r="G53" s="116"/>
      <c r="H53" s="116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9"/>
      <c r="E54" s="21"/>
      <c r="F54" s="21"/>
      <c r="G54" s="116"/>
      <c r="H54" s="116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9"/>
      <c r="E55" s="21"/>
      <c r="F55" s="21"/>
      <c r="G55" s="116"/>
      <c r="H55" s="116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9"/>
      <c r="E56" s="21"/>
      <c r="F56" s="21"/>
      <c r="G56" s="116"/>
      <c r="H56" s="116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9"/>
      <c r="E57" s="21"/>
      <c r="F57" s="21"/>
      <c r="G57" s="116"/>
      <c r="H57" s="116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9"/>
      <c r="E58" s="21"/>
      <c r="F58" s="21"/>
      <c r="G58" s="116"/>
      <c r="H58" s="116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9"/>
      <c r="E59" s="21"/>
      <c r="F59" s="21"/>
      <c r="G59" s="116"/>
      <c r="H59" s="116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9"/>
      <c r="E60" s="21"/>
      <c r="F60" s="21"/>
      <c r="G60" s="116"/>
      <c r="H60" s="116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9"/>
      <c r="E61" s="21"/>
      <c r="F61" s="21"/>
      <c r="G61" s="116"/>
      <c r="H61" s="116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9"/>
      <c r="E62" s="21"/>
      <c r="F62" s="21"/>
      <c r="G62" s="116"/>
      <c r="H62" s="116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9"/>
      <c r="E63" s="21"/>
      <c r="F63" s="21"/>
      <c r="G63" s="116"/>
      <c r="H63" s="116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9"/>
      <c r="E64" s="21"/>
      <c r="F64" s="21"/>
      <c r="G64" s="116"/>
      <c r="H64" s="116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9"/>
      <c r="E65" s="21"/>
      <c r="F65" s="21"/>
      <c r="G65" s="116"/>
      <c r="H65" s="116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9"/>
      <c r="E66" s="21"/>
      <c r="F66" s="21"/>
      <c r="G66" s="116"/>
      <c r="H66" s="116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9"/>
      <c r="E67" s="21"/>
      <c r="F67" s="21"/>
      <c r="G67" s="116"/>
      <c r="H67" s="116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9"/>
      <c r="E68" s="21"/>
      <c r="F68" s="21"/>
      <c r="G68" s="116"/>
      <c r="H68" s="116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9"/>
      <c r="E69" s="21"/>
      <c r="F69" s="21"/>
      <c r="G69" s="116"/>
      <c r="H69" s="116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9"/>
      <c r="E70" s="21"/>
      <c r="F70" s="21"/>
      <c r="G70" s="116"/>
      <c r="H70" s="116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9"/>
      <c r="E71" s="21"/>
      <c r="F71" s="21"/>
      <c r="G71" s="116"/>
      <c r="H71" s="116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9"/>
      <c r="E72" s="21"/>
      <c r="F72" s="21"/>
      <c r="G72" s="116"/>
      <c r="H72" s="116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9"/>
      <c r="E73" s="21"/>
      <c r="F73" s="21"/>
      <c r="G73" s="116"/>
      <c r="H73" s="116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9"/>
      <c r="E74" s="21"/>
      <c r="F74" s="21"/>
      <c r="G74" s="116"/>
      <c r="H74" s="116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9"/>
      <c r="E75" s="21"/>
      <c r="F75" s="21"/>
      <c r="G75" s="116"/>
      <c r="H75" s="116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9"/>
      <c r="E76" s="21"/>
      <c r="F76" s="21"/>
      <c r="G76" s="116"/>
      <c r="H76" s="116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9"/>
      <c r="E77" s="21"/>
      <c r="F77" s="21"/>
      <c r="G77" s="116"/>
      <c r="H77" s="116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9"/>
      <c r="E78" s="21"/>
      <c r="F78" s="21"/>
      <c r="G78" s="116"/>
      <c r="H78" s="116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9"/>
      <c r="E79" s="21"/>
      <c r="F79" s="21"/>
      <c r="G79" s="116"/>
      <c r="H79" s="116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9"/>
      <c r="E80" s="21"/>
      <c r="F80" s="21"/>
      <c r="G80" s="116"/>
      <c r="H80" s="116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9"/>
      <c r="E81" s="21"/>
      <c r="F81" s="21"/>
      <c r="G81" s="116"/>
      <c r="H81" s="116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9"/>
      <c r="E82" s="21"/>
      <c r="F82" s="21"/>
      <c r="G82" s="116"/>
      <c r="H82" s="116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9"/>
      <c r="E83" s="21"/>
      <c r="F83" s="21"/>
      <c r="G83" s="116"/>
      <c r="H83" s="116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9"/>
      <c r="E84" s="21"/>
      <c r="F84" s="21"/>
      <c r="G84" s="116"/>
      <c r="H84" s="116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9"/>
      <c r="E85" s="21"/>
      <c r="F85" s="21"/>
      <c r="G85" s="116"/>
      <c r="H85" s="116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9"/>
      <c r="E86" s="21"/>
      <c r="F86" s="21"/>
      <c r="G86" s="116"/>
      <c r="H86" s="116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9"/>
      <c r="E87" s="21"/>
      <c r="F87" s="21"/>
      <c r="G87" s="116"/>
      <c r="H87" s="116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9"/>
      <c r="E88" s="21"/>
      <c r="F88" s="21"/>
      <c r="G88" s="116"/>
      <c r="H88" s="116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9"/>
      <c r="E89" s="21"/>
      <c r="F89" s="21"/>
      <c r="G89" s="116"/>
      <c r="H89" s="116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9"/>
      <c r="E90" s="21"/>
      <c r="F90" s="21"/>
      <c r="G90" s="116"/>
      <c r="H90" s="116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9"/>
      <c r="E91" s="21"/>
      <c r="F91" s="21"/>
      <c r="G91" s="116"/>
      <c r="H91" s="116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9"/>
      <c r="E92" s="21"/>
      <c r="F92" s="21"/>
      <c r="G92" s="116"/>
      <c r="H92" s="116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9"/>
      <c r="E93" s="21"/>
      <c r="F93" s="21"/>
      <c r="G93" s="116"/>
      <c r="H93" s="116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9"/>
      <c r="E94" s="21"/>
      <c r="F94" s="21"/>
      <c r="G94" s="116"/>
      <c r="H94" s="116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9"/>
      <c r="E95" s="21"/>
      <c r="F95" s="21"/>
      <c r="G95" s="116"/>
      <c r="H95" s="116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" customHeight="1">
      <c r="C96" s="21"/>
      <c r="D96" s="29"/>
      <c r="E96" s="21"/>
      <c r="F96" s="21"/>
      <c r="G96" s="116"/>
      <c r="H96" s="116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" customHeight="1">
      <c r="C97" s="21"/>
      <c r="D97" s="29"/>
      <c r="E97" s="21"/>
      <c r="F97" s="21"/>
      <c r="G97" s="116"/>
      <c r="H97" s="116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9" ht="19.9" customHeight="1">
      <c r="C98" s="21"/>
      <c r="D98" s="29"/>
      <c r="E98" s="21"/>
      <c r="F98" s="21"/>
      <c r="G98" s="116"/>
      <c r="H98" s="116"/>
      <c r="I98" s="11"/>
      <c r="J98" s="11"/>
      <c r="K98" s="11"/>
      <c r="L98" s="11"/>
      <c r="M98" s="11"/>
      <c r="N98" s="6"/>
      <c r="O98" s="6"/>
      <c r="P98" s="6"/>
      <c r="Q98" s="11"/>
      <c r="R98" s="11"/>
      <c r="S98" s="11"/>
    </row>
    <row r="99" spans="3:19" ht="19.9" customHeight="1">
      <c r="C99" s="21"/>
      <c r="D99" s="29"/>
      <c r="E99" s="21"/>
      <c r="F99" s="21"/>
      <c r="G99" s="116"/>
      <c r="H99" s="116"/>
      <c r="I99" s="11"/>
      <c r="J99" s="11"/>
      <c r="K99" s="11"/>
      <c r="L99" s="11"/>
      <c r="M99" s="11"/>
      <c r="N99" s="6"/>
      <c r="O99" s="6"/>
      <c r="P99" s="6"/>
      <c r="Q99" s="11"/>
      <c r="R99" s="11"/>
      <c r="S99" s="11"/>
    </row>
    <row r="100" spans="3:19" ht="19.9" customHeight="1">
      <c r="C100" s="21"/>
      <c r="D100" s="29"/>
      <c r="E100" s="21"/>
      <c r="F100" s="21"/>
      <c r="G100" s="116"/>
      <c r="H100" s="116"/>
      <c r="I100" s="11"/>
      <c r="J100" s="11"/>
      <c r="K100" s="11"/>
      <c r="L100" s="11"/>
      <c r="M100" s="11"/>
      <c r="N100" s="6"/>
      <c r="O100" s="6"/>
      <c r="P100" s="6"/>
      <c r="Q100" s="11"/>
      <c r="R100" s="11"/>
      <c r="S100" s="11"/>
    </row>
    <row r="101" spans="3:19" ht="19.9" customHeight="1">
      <c r="C101" s="21"/>
      <c r="D101" s="29"/>
      <c r="E101" s="21"/>
      <c r="F101" s="21"/>
      <c r="G101" s="116"/>
      <c r="H101" s="116"/>
      <c r="I101" s="11"/>
      <c r="J101" s="11"/>
      <c r="K101" s="11"/>
      <c r="L101" s="11"/>
      <c r="M101" s="11"/>
      <c r="N101" s="6"/>
      <c r="O101" s="6"/>
      <c r="P101" s="6"/>
      <c r="Q101" s="11"/>
      <c r="R101" s="11"/>
      <c r="S101" s="11"/>
    </row>
    <row r="102" spans="3:19" ht="19.9" customHeight="1">
      <c r="C102" s="21"/>
      <c r="D102" s="29"/>
      <c r="E102" s="21"/>
      <c r="F102" s="21"/>
      <c r="G102" s="116"/>
      <c r="H102" s="116"/>
      <c r="I102" s="11"/>
      <c r="J102" s="11"/>
      <c r="K102" s="11"/>
      <c r="L102" s="11"/>
      <c r="M102" s="11"/>
      <c r="N102" s="6"/>
      <c r="O102" s="6"/>
      <c r="P102" s="6"/>
      <c r="Q102" s="11"/>
      <c r="R102" s="11"/>
      <c r="S102" s="11"/>
    </row>
    <row r="103" spans="3:19" ht="19.9" customHeight="1">
      <c r="C103" s="21"/>
      <c r="D103" s="29"/>
      <c r="E103" s="21"/>
      <c r="F103" s="21"/>
      <c r="G103" s="116"/>
      <c r="H103" s="116"/>
      <c r="I103" s="11"/>
      <c r="J103" s="11"/>
      <c r="K103" s="11"/>
      <c r="L103" s="11"/>
      <c r="M103" s="11"/>
      <c r="N103" s="6"/>
      <c r="O103" s="6"/>
      <c r="P103" s="6"/>
      <c r="Q103" s="11"/>
      <c r="R103" s="11"/>
      <c r="S103" s="11"/>
    </row>
    <row r="104" spans="3:19" ht="19.9" customHeight="1">
      <c r="C104" s="21"/>
      <c r="D104" s="29"/>
      <c r="E104" s="21"/>
      <c r="F104" s="21"/>
      <c r="G104" s="116"/>
      <c r="H104" s="116"/>
      <c r="I104" s="11"/>
      <c r="J104" s="11"/>
      <c r="K104" s="11"/>
      <c r="L104" s="11"/>
      <c r="M104" s="11"/>
      <c r="N104" s="6"/>
      <c r="O104" s="6"/>
      <c r="P104" s="6"/>
      <c r="Q104" s="11"/>
      <c r="R104" s="11"/>
      <c r="S104" s="11"/>
    </row>
    <row r="105" spans="3:19" ht="19.9" customHeight="1">
      <c r="C105" s="21"/>
      <c r="D105" s="29"/>
      <c r="E105" s="21"/>
      <c r="F105" s="21"/>
      <c r="G105" s="116"/>
      <c r="H105" s="116"/>
      <c r="I105" s="11"/>
      <c r="J105" s="11"/>
      <c r="K105" s="11"/>
      <c r="L105" s="11"/>
      <c r="M105" s="11"/>
      <c r="N105" s="6"/>
      <c r="O105" s="6"/>
      <c r="P105" s="6"/>
      <c r="Q105" s="11"/>
      <c r="R105" s="11"/>
      <c r="S105" s="11"/>
    </row>
    <row r="106" spans="3:19" ht="19.9" customHeight="1">
      <c r="C106" s="21"/>
      <c r="D106" s="29"/>
      <c r="E106" s="21"/>
      <c r="F106" s="21"/>
      <c r="G106" s="116"/>
      <c r="H106" s="116"/>
      <c r="I106" s="11"/>
      <c r="J106" s="11"/>
      <c r="K106" s="11"/>
      <c r="L106" s="11"/>
      <c r="M106" s="11"/>
      <c r="N106" s="6"/>
      <c r="O106" s="6"/>
      <c r="P106" s="6"/>
      <c r="Q106" s="11"/>
      <c r="R106" s="11"/>
      <c r="S106" s="11"/>
    </row>
    <row r="107" spans="3:19" ht="19.9" customHeight="1">
      <c r="C107" s="21"/>
      <c r="D107" s="29"/>
      <c r="E107" s="21"/>
      <c r="F107" s="21"/>
      <c r="G107" s="116"/>
      <c r="H107" s="116"/>
      <c r="I107" s="11"/>
      <c r="J107" s="11"/>
      <c r="K107" s="11"/>
      <c r="L107" s="11"/>
      <c r="M107" s="11"/>
      <c r="N107" s="6"/>
      <c r="O107" s="6"/>
      <c r="P107" s="6"/>
      <c r="Q107" s="11"/>
      <c r="R107" s="11"/>
      <c r="S107" s="11"/>
    </row>
    <row r="108" spans="3:19" ht="19.9" customHeight="1">
      <c r="C108" s="21"/>
      <c r="D108" s="29"/>
      <c r="E108" s="21"/>
      <c r="F108" s="21"/>
      <c r="G108" s="116"/>
      <c r="H108" s="116"/>
      <c r="I108" s="11"/>
      <c r="J108" s="11"/>
      <c r="K108" s="11"/>
      <c r="L108" s="11"/>
      <c r="M108" s="11"/>
      <c r="N108" s="6"/>
      <c r="O108" s="6"/>
      <c r="P108" s="6"/>
      <c r="Q108" s="11"/>
      <c r="R108" s="11"/>
      <c r="S108" s="11"/>
    </row>
    <row r="109" spans="3:19" ht="19.9" customHeight="1">
      <c r="C109" s="21"/>
      <c r="D109" s="29"/>
      <c r="E109" s="21"/>
      <c r="F109" s="21"/>
      <c r="G109" s="116"/>
      <c r="H109" s="116"/>
      <c r="I109" s="11"/>
      <c r="J109" s="11"/>
      <c r="K109" s="11"/>
      <c r="L109" s="11"/>
      <c r="M109" s="11"/>
      <c r="N109" s="6"/>
      <c r="O109" s="6"/>
      <c r="P109" s="6"/>
      <c r="Q109" s="11"/>
      <c r="R109" s="11"/>
      <c r="S109" s="11"/>
    </row>
    <row r="110" spans="3:19" ht="19.9" customHeight="1">
      <c r="C110" s="21"/>
      <c r="D110" s="29"/>
      <c r="E110" s="21"/>
      <c r="F110" s="21"/>
      <c r="G110" s="116"/>
      <c r="H110" s="116"/>
      <c r="I110" s="11"/>
      <c r="J110" s="11"/>
      <c r="K110" s="11"/>
      <c r="L110" s="11"/>
      <c r="M110" s="11"/>
      <c r="N110" s="6"/>
      <c r="O110" s="6"/>
      <c r="P110" s="6"/>
      <c r="Q110" s="11"/>
      <c r="R110" s="11"/>
      <c r="S110" s="11"/>
    </row>
    <row r="111" spans="3:19" ht="19.9" customHeight="1">
      <c r="C111" s="21"/>
      <c r="D111" s="29"/>
      <c r="E111" s="21"/>
      <c r="F111" s="21"/>
      <c r="G111" s="116"/>
      <c r="H111" s="116"/>
      <c r="I111" s="11"/>
      <c r="J111" s="11"/>
      <c r="K111" s="11"/>
      <c r="L111" s="11"/>
      <c r="M111" s="11"/>
      <c r="N111" s="6"/>
      <c r="O111" s="6"/>
      <c r="P111" s="6"/>
      <c r="Q111" s="11"/>
      <c r="R111" s="11"/>
      <c r="S111" s="11"/>
    </row>
    <row r="112" spans="3:19" ht="19.9" customHeight="1">
      <c r="C112" s="21"/>
      <c r="D112" s="29"/>
      <c r="E112" s="21"/>
      <c r="F112" s="21"/>
      <c r="G112" s="116"/>
      <c r="H112" s="116"/>
      <c r="I112" s="11"/>
      <c r="J112" s="11"/>
      <c r="K112" s="11"/>
      <c r="L112" s="11"/>
      <c r="M112" s="11"/>
      <c r="N112" s="6"/>
      <c r="O112" s="6"/>
      <c r="P112" s="6"/>
      <c r="Q112" s="11"/>
      <c r="R112" s="11"/>
      <c r="S112" s="11"/>
    </row>
    <row r="113" spans="3:19" ht="19.9" customHeight="1">
      <c r="C113" s="21"/>
      <c r="D113" s="29"/>
      <c r="E113" s="21"/>
      <c r="F113" s="21"/>
      <c r="G113" s="116"/>
      <c r="H113" s="116"/>
      <c r="I113" s="11"/>
      <c r="J113" s="11"/>
      <c r="K113" s="11"/>
      <c r="L113" s="11"/>
      <c r="M113" s="11"/>
      <c r="N113" s="6"/>
      <c r="O113" s="6"/>
      <c r="P113" s="6"/>
      <c r="Q113" s="11"/>
      <c r="R113" s="11"/>
      <c r="S113" s="11"/>
    </row>
    <row r="114" spans="3:19" ht="19.9" customHeight="1">
      <c r="C114" s="21"/>
      <c r="D114" s="29"/>
      <c r="E114" s="21"/>
      <c r="F114" s="21"/>
      <c r="G114" s="116"/>
      <c r="H114" s="116"/>
      <c r="I114" s="11"/>
      <c r="J114" s="11"/>
      <c r="K114" s="11"/>
      <c r="L114" s="11"/>
      <c r="M114" s="11"/>
      <c r="N114" s="6"/>
      <c r="O114" s="6"/>
      <c r="P114" s="6"/>
      <c r="Q114" s="11"/>
      <c r="R114" s="11"/>
      <c r="S114" s="11"/>
    </row>
    <row r="115" spans="3:16" ht="19.9" customHeight="1">
      <c r="C115" s="21"/>
      <c r="D115" s="29"/>
      <c r="E115" s="21"/>
      <c r="F115" s="21"/>
      <c r="G115" s="116"/>
      <c r="H115" s="116"/>
      <c r="I115" s="11"/>
      <c r="J115" s="11"/>
      <c r="K115" s="11"/>
      <c r="L115" s="11"/>
      <c r="M115" s="11"/>
      <c r="N115" s="6"/>
      <c r="O115" s="6"/>
      <c r="P115" s="6"/>
    </row>
    <row r="116" spans="3:10" ht="19.9" customHeight="1">
      <c r="C116" s="5"/>
      <c r="E116" s="5"/>
      <c r="F116" s="5"/>
      <c r="J116" s="5"/>
    </row>
    <row r="117" spans="3:10" ht="19.9" customHeight="1">
      <c r="C117" s="5"/>
      <c r="E117" s="5"/>
      <c r="F117" s="5"/>
      <c r="J117" s="5"/>
    </row>
    <row r="118" spans="3:10" ht="19.9" customHeight="1">
      <c r="C118" s="5"/>
      <c r="E118" s="5"/>
      <c r="F118" s="5"/>
      <c r="J118" s="5"/>
    </row>
    <row r="119" spans="3:10" ht="19.9" customHeight="1">
      <c r="C119" s="5"/>
      <c r="E119" s="5"/>
      <c r="F119" s="5"/>
      <c r="J119" s="5"/>
    </row>
    <row r="120" spans="3:10" ht="19.9" customHeight="1">
      <c r="C120" s="5"/>
      <c r="E120" s="5"/>
      <c r="F120" s="5"/>
      <c r="J120" s="5"/>
    </row>
    <row r="121" spans="3:10" ht="19.9" customHeight="1">
      <c r="C121" s="5"/>
      <c r="E121" s="5"/>
      <c r="F121" s="5"/>
      <c r="J121" s="5"/>
    </row>
    <row r="122" spans="3:10" ht="19.9" customHeight="1">
      <c r="C122" s="5"/>
      <c r="E122" s="5"/>
      <c r="F122" s="5"/>
      <c r="J122" s="5"/>
    </row>
    <row r="123" spans="3:10" ht="19.9" customHeight="1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  <row r="230" spans="3:10" ht="15">
      <c r="C230" s="5"/>
      <c r="E230" s="5"/>
      <c r="F230" s="5"/>
      <c r="J230" s="5"/>
    </row>
    <row r="231" spans="3:10" ht="15">
      <c r="C231" s="5"/>
      <c r="E231" s="5"/>
      <c r="F231" s="5"/>
      <c r="J231" s="5"/>
    </row>
    <row r="232" spans="3:10" ht="15">
      <c r="C232" s="5"/>
      <c r="E232" s="5"/>
      <c r="F232" s="5"/>
      <c r="J232" s="5"/>
    </row>
    <row r="233" spans="3:10" ht="15">
      <c r="C233" s="5"/>
      <c r="E233" s="5"/>
      <c r="F233" s="5"/>
      <c r="J233" s="5"/>
    </row>
    <row r="234" spans="3:10" ht="15">
      <c r="C234" s="5"/>
      <c r="E234" s="5"/>
      <c r="F234" s="5"/>
      <c r="J234" s="5"/>
    </row>
    <row r="235" spans="3:10" ht="15">
      <c r="C235" s="5"/>
      <c r="E235" s="5"/>
      <c r="F235" s="5"/>
      <c r="J235" s="5"/>
    </row>
    <row r="236" spans="3:10" ht="15">
      <c r="C236" s="5"/>
      <c r="E236" s="5"/>
      <c r="F236" s="5"/>
      <c r="J236" s="5"/>
    </row>
    <row r="237" spans="3:10" ht="15">
      <c r="C237" s="5"/>
      <c r="E237" s="5"/>
      <c r="F237" s="5"/>
      <c r="J237" s="5"/>
    </row>
    <row r="238" spans="3:10" ht="15">
      <c r="C238" s="5"/>
      <c r="E238" s="5"/>
      <c r="F238" s="5"/>
      <c r="J238" s="5"/>
    </row>
    <row r="239" spans="3:10" ht="15">
      <c r="C239" s="5"/>
      <c r="E239" s="5"/>
      <c r="F239" s="5"/>
      <c r="J239" s="5"/>
    </row>
    <row r="240" spans="3:10" ht="15">
      <c r="C240" s="5"/>
      <c r="E240" s="5"/>
      <c r="F240" s="5"/>
      <c r="J240" s="5"/>
    </row>
    <row r="241" spans="3:10" ht="15">
      <c r="C241" s="5"/>
      <c r="E241" s="5"/>
      <c r="F241" s="5"/>
      <c r="J241" s="5"/>
    </row>
    <row r="242" spans="3:10" ht="15">
      <c r="C242" s="5"/>
      <c r="E242" s="5"/>
      <c r="F242" s="5"/>
      <c r="J242" s="5"/>
    </row>
    <row r="243" spans="3:10" ht="15">
      <c r="C243" s="5"/>
      <c r="E243" s="5"/>
      <c r="F243" s="5"/>
      <c r="J243" s="5"/>
    </row>
    <row r="244" spans="3:10" ht="15">
      <c r="C244" s="5"/>
      <c r="E244" s="5"/>
      <c r="F244" s="5"/>
      <c r="J244" s="5"/>
    </row>
    <row r="245" spans="3:10" ht="15">
      <c r="C245" s="5"/>
      <c r="E245" s="5"/>
      <c r="F245" s="5"/>
      <c r="J245" s="5"/>
    </row>
    <row r="246" spans="3:10" ht="15">
      <c r="C246" s="5"/>
      <c r="E246" s="5"/>
      <c r="F246" s="5"/>
      <c r="J246" s="5"/>
    </row>
  </sheetData>
  <sheetProtection algorithmName="SHA-512" hashValue="M3C57nkqIs1sVWg2q1USG0DW9w7WWZNafmj5rPRKUnOLznm4Qd2g+Ls5Aq9NsPkxDQ80PtuLsDzNYpsuMvOHgw==" saltValue="XkyIfYYJAfPmjC9pwbI+Vg==" spinCount="100000" sheet="1" objects="1" scenarios="1"/>
  <mergeCells count="36">
    <mergeCell ref="U23:U25"/>
    <mergeCell ref="L23:L25"/>
    <mergeCell ref="M23:M25"/>
    <mergeCell ref="N23:N25"/>
    <mergeCell ref="O23:O25"/>
    <mergeCell ref="V20:V21"/>
    <mergeCell ref="L20:L21"/>
    <mergeCell ref="M20:M21"/>
    <mergeCell ref="N20:N21"/>
    <mergeCell ref="O20:O21"/>
    <mergeCell ref="U20:U21"/>
    <mergeCell ref="V9:V19"/>
    <mergeCell ref="M7:M19"/>
    <mergeCell ref="N7:N19"/>
    <mergeCell ref="O7:O19"/>
    <mergeCell ref="R29:T29"/>
    <mergeCell ref="R28:T28"/>
    <mergeCell ref="B28:G28"/>
    <mergeCell ref="B29:H29"/>
    <mergeCell ref="U7:U19"/>
    <mergeCell ref="H9:H19"/>
    <mergeCell ref="L9:L19"/>
    <mergeCell ref="H20:H21"/>
    <mergeCell ref="I20:I21"/>
    <mergeCell ref="J20:J21"/>
    <mergeCell ref="K20:K21"/>
    <mergeCell ref="K7:K19"/>
    <mergeCell ref="I23:I25"/>
    <mergeCell ref="H23:H25"/>
    <mergeCell ref="J23:J25"/>
    <mergeCell ref="K23:K25"/>
    <mergeCell ref="B1:D1"/>
    <mergeCell ref="G5:H5"/>
    <mergeCell ref="I7:I19"/>
    <mergeCell ref="J7:J19"/>
    <mergeCell ref="B30:G30"/>
  </mergeCells>
  <conditionalFormatting sqref="D7:D26 B7:B26">
    <cfRule type="containsBlanks" priority="64" dxfId="11">
      <formula>LEN(TRIM(B7))=0</formula>
    </cfRule>
  </conditionalFormatting>
  <conditionalFormatting sqref="B7:B26">
    <cfRule type="cellIs" priority="61" dxfId="10" operator="greaterThanOrEqual">
      <formula>1</formula>
    </cfRule>
  </conditionalFormatting>
  <conditionalFormatting sqref="T7:T26">
    <cfRule type="cellIs" priority="48" dxfId="9" operator="equal">
      <formula>"VYHOVUJE"</formula>
    </cfRule>
  </conditionalFormatting>
  <conditionalFormatting sqref="T7:T26">
    <cfRule type="cellIs" priority="47" dxfId="8" operator="equal">
      <formula>"NEVYHOVUJE"</formula>
    </cfRule>
  </conditionalFormatting>
  <conditionalFormatting sqref="G7:H9 R7:R26 G20:H20 G10:G19 G22:H23 G21 G24:G26">
    <cfRule type="containsBlanks" priority="41" dxfId="3">
      <formula>LEN(TRIM(G7))=0</formula>
    </cfRule>
  </conditionalFormatting>
  <conditionalFormatting sqref="G7:H9 R7:R26 G20:H20 G10:G19 G22:H23 G21 G24:G26">
    <cfRule type="notContainsBlanks" priority="39" dxfId="2">
      <formula>LEN(TRIM(G7))&gt;0</formula>
    </cfRule>
  </conditionalFormatting>
  <conditionalFormatting sqref="G7:H9 R7:R26 G20:H20 G10:G19 G22:H23 G21 G24:G26">
    <cfRule type="notContainsBlanks" priority="38" dxfId="1">
      <formula>LEN(TRIM(G7))&gt;0</formula>
    </cfRule>
  </conditionalFormatting>
  <conditionalFormatting sqref="G7:H9 G20:H20 G10:G19 G22:H23 G21 G24:G26">
    <cfRule type="notContainsBlanks" priority="37" dxfId="0">
      <formula>LEN(TRIM(G7))&gt;0</formula>
    </cfRule>
  </conditionalFormatting>
  <conditionalFormatting sqref="H26">
    <cfRule type="containsBlanks" priority="4" dxfId="3">
      <formula>LEN(TRIM(H26))=0</formula>
    </cfRule>
  </conditionalFormatting>
  <conditionalFormatting sqref="H26">
    <cfRule type="notContainsBlanks" priority="3" dxfId="2">
      <formula>LEN(TRIM(H26))&gt;0</formula>
    </cfRule>
  </conditionalFormatting>
  <conditionalFormatting sqref="H26">
    <cfRule type="notContainsBlanks" priority="2" dxfId="1">
      <formula>LEN(TRIM(H26))&gt;0</formula>
    </cfRule>
  </conditionalFormatting>
  <conditionalFormatting sqref="H26">
    <cfRule type="notContainsBlanks" priority="1" dxfId="0">
      <formula>LEN(TRIM(H26))&gt;0</formula>
    </cfRule>
  </conditionalFormatting>
  <dataValidations count="3">
    <dataValidation type="list" showInputMessage="1" showErrorMessage="1" sqref="E7:E26">
      <formula1>"ks,bal,sada,m,"</formula1>
    </dataValidation>
    <dataValidation type="list" allowBlank="1" showInputMessage="1" showErrorMessage="1" sqref="J7 J20 J22:J23 J26">
      <formula1>"ANO,NE"</formula1>
    </dataValidation>
    <dataValidation type="list" allowBlank="1" showInputMessage="1" showErrorMessage="1" sqref="V7:V9 V22:V26">
      <formula1>#REF!</formula1>
    </dataValidation>
  </dataValidations>
  <printOptions/>
  <pageMargins left="0.18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2022-05-27T04:59:57Z</cp:lastPrinted>
  <dcterms:created xsi:type="dcterms:W3CDTF">2014-03-05T12:43:32Z</dcterms:created>
  <dcterms:modified xsi:type="dcterms:W3CDTF">2022-06-29T10:47:16Z</dcterms:modified>
  <cp:category/>
  <cp:version/>
  <cp:contentType/>
  <cp:contentStatus/>
  <cp:revision>3</cp:revision>
</cp:coreProperties>
</file>