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930" activeTab="0"/>
  </bookViews>
  <sheets>
    <sheet name="CPHP" sheetId="1" r:id="rId1"/>
  </sheets>
  <definedNames>
    <definedName name="_xlnm.Print_Area" localSheetId="0">'CPHP'!$A$1:$T$49</definedName>
    <definedName name="_xlnm.Print_Titles" localSheetId="0">'CPHP'!$6:$6</definedName>
  </definedNames>
  <calcPr calcId="152511"/>
</workbook>
</file>

<file path=xl/sharedStrings.xml><?xml version="1.0" encoding="utf-8"?>
<sst xmlns="http://schemas.openxmlformats.org/spreadsheetml/2006/main" count="192" uniqueCount="122">
  <si>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</si>
  <si>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</si>
  <si>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</si>
  <si>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</si>
  <si>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</si>
  <si>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</si>
  <si>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</si>
  <si>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</si>
  <si>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</si>
  <si>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</si>
  <si>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18424000-7 - Rukavice</t>
  </si>
  <si>
    <t>19640000-4 - Odpadní pytle a sáčky z polymerů ethylenu</t>
  </si>
  <si>
    <t xml:space="preserve">33761000-2 - Toaletní papír </t>
  </si>
  <si>
    <t>33763000-6 - Papírové ruční utěrky</t>
  </si>
  <si>
    <t>39224330-0 - Vědra</t>
  </si>
  <si>
    <t>39525100-9  - Prachovky</t>
  </si>
  <si>
    <t>39525800-6 - Úklidové hadry</t>
  </si>
  <si>
    <t xml:space="preserve">39830000-9 - Čistící prostředky </t>
  </si>
  <si>
    <t xml:space="preserve">39831000-6 - Prací prostředky </t>
  </si>
  <si>
    <t>39831250-3 - Máchací roztoky</t>
  </si>
  <si>
    <t>39831300-9 - Čisticí prostředky na podlahy</t>
  </si>
  <si>
    <t>39831500-1 - Čisticí prostředky pro automobily</t>
  </si>
  <si>
    <t>39831600-2 - Čisticí prostředky pro WC</t>
  </si>
  <si>
    <t>39832000-3 - Prostředky na mytí nádobí</t>
  </si>
  <si>
    <t>39832100-4 - Prášek na mytí nádobí</t>
  </si>
  <si>
    <t xml:space="preserve">Název </t>
  </si>
  <si>
    <t>Měrná jednotka [MJ]</t>
  </si>
  <si>
    <t>Popis</t>
  </si>
  <si>
    <t>Maximální cena za jednotlivé položky 
 v Kč BEZ DPH</t>
  </si>
  <si>
    <t>Fakturace</t>
  </si>
  <si>
    <t>Obchodní podmínky NAD RÁMEC STANDARDNÍCH 
obchodních podmínek</t>
  </si>
  <si>
    <t>Kontaktní osoba 
k převzetí zboží</t>
  </si>
  <si>
    <t xml:space="preserve">Místo dodání </t>
  </si>
  <si>
    <t xml:space="preserve">POZNÁMKA </t>
  </si>
  <si>
    <t>CPV - výběr
čisticí prostředky a hygienické potřeby</t>
  </si>
  <si>
    <t>V případě, že se dodavatel při předání zboží na některá uvedená tel. čísla nedovolá, bude v takovém případě volat tel. 377 631 331, 377 631 320.</t>
  </si>
  <si>
    <t xml:space="preserve">Pokud financováno z projektových prostředků, pak ŘEŠITEL uvede: NÁZEV A ČÍSLO DOTAČNÍHO PROJEKTU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</si>
  <si>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</si>
  <si>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Papírové Z-Z ručníky</t>
  </si>
  <si>
    <t>ks (balíček)</t>
  </si>
  <si>
    <t>ks 
(role)</t>
  </si>
  <si>
    <t>ks</t>
  </si>
  <si>
    <t>balení</t>
  </si>
  <si>
    <t>KRÉM NA RUCE</t>
  </si>
  <si>
    <t>Sáčky na odpadky</t>
  </si>
  <si>
    <t>role</t>
  </si>
  <si>
    <t>Pytle černé, modré silné</t>
  </si>
  <si>
    <t xml:space="preserve">Hadr na podlahu  </t>
  </si>
  <si>
    <t xml:space="preserve">Prachovka </t>
  </si>
  <si>
    <t>Molitanové houbičky malé</t>
  </si>
  <si>
    <t>Molitanové houbičky malé, na jedné straně abrazivní vrstva. Balení 10 - 12 ks.</t>
  </si>
  <si>
    <t>Balíček skládaných Z-Z ručníků. 2vrstvé, bílé, 100% celuloza, rozměr cca 23 x 25 cm. Určeno do zásobníků. 
1ks (balíček) min. 150 ks papírových ručníků. V kartonu min. 20 ks (balíčků).</t>
  </si>
  <si>
    <t>Cca 40 x 40 cm, klasická utěrka švédská z mikrovlákna.</t>
  </si>
  <si>
    <t>Toaletní papír v roli</t>
  </si>
  <si>
    <t>Role, toal. papír 3-vrstvý, 100% celuloza, min. 150 útržků.</t>
  </si>
  <si>
    <t>MYCÍ PROSTŘ. KUCHYNĚ NA NÁDOBÍ</t>
  </si>
  <si>
    <t>Tekutý přípravek na ruční mytí nádobí, odstraňování mastnoty i ve studené vodě.
Náplň 1 - 1,5 l.</t>
  </si>
  <si>
    <t>MYCÍ PROSTŘ. WC - tekutý</t>
  </si>
  <si>
    <t>Hydratační a regenerační ochranný krém, náplň 100 ml - 150 ml.</t>
  </si>
  <si>
    <t>pár</t>
  </si>
  <si>
    <t>Samostatná faktura</t>
  </si>
  <si>
    <t>Univerzitní 28, 
301 00 Plzeň,
Fakulta designu a umění Ladislava Sutnara - Katedra výtvarného umění,
místnost LS 334</t>
  </si>
  <si>
    <t>Z netkaného textilu (vizkóza), rozměr cca 60 x 70 (oranžový).</t>
  </si>
  <si>
    <t>ECO MYCÍ PROSTŘEDEK NA PODLAHY</t>
  </si>
  <si>
    <t>Toaletní papír v roli 24</t>
  </si>
  <si>
    <t>Role průmyslová 24, 2vrstvý, bílý, 100% celuloza. V balení min. 6 ks (rolí).
Návin min. 185 bm, průměr dutinky max. 7,5 cm. Určeno do zásobníků.</t>
  </si>
  <si>
    <t>DEZINFEKČNÍ PROSTŘEDEK NA RUCE</t>
  </si>
  <si>
    <t>MYCÍ PROSTŘ. WC - extra účinný</t>
  </si>
  <si>
    <t>Extra účinný čistič v rozprašovači. Použití: k odstranění nečistot a  vodního kamene. 
Náplň 0,75 - 1 l.</t>
  </si>
  <si>
    <t>AVIVÁŽ</t>
  </si>
  <si>
    <t>Aviváž, náplň 1 - 1,5 l.</t>
  </si>
  <si>
    <t>PRACÍ PRÁŠEK</t>
  </si>
  <si>
    <t>Prací prášek pro barevné prádlo, pro teploty 30 - 90 st, s obsahem složky zabraňující usazování vodního kamene, obsah 8 - 10 kg.</t>
  </si>
  <si>
    <t>ČISTIČ ODPADŮ</t>
  </si>
  <si>
    <t>Tekutý čistič odpadů, obsah H2SO4: 96%. Použití: pročištění plastových a keramických odpadů umyvadel, sprch, WC, kanalizace. Náplň 1 - 1,5 l.</t>
  </si>
  <si>
    <t>ODSTRAŇOVAČ PLÍSNÍ S ROZPRAŠOVAČEM</t>
  </si>
  <si>
    <t>Tekutý prostředek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 Použití v interiérech i exteriérech. Náplň 0,5 - 0,75 l.</t>
  </si>
  <si>
    <t>Rukavice gumové - M</t>
  </si>
  <si>
    <t xml:space="preserve">Vnitřní bavlněná vložka, velikost M.  </t>
  </si>
  <si>
    <t>Rukavice gumové - XL</t>
  </si>
  <si>
    <t xml:space="preserve">Vnitřní bavlněná vložka, velikost XL.  </t>
  </si>
  <si>
    <t>Pytle zelené, žluté</t>
  </si>
  <si>
    <t>Houbový hadřík</t>
  </si>
  <si>
    <t>Drátěnka</t>
  </si>
  <si>
    <t>Spirálová nerez, balení 1-2 ks.</t>
  </si>
  <si>
    <t>Tekutý přípravek na ruční mytí nádobí, odstraňování mastnoty i ve studené vodě. 
Náplň 0,5 - 0,75 l.</t>
  </si>
  <si>
    <t>MÝDLO  TUHÉ</t>
  </si>
  <si>
    <t>Toaletní mýdlo - hmotnost 1 ks: min. 100 g.</t>
  </si>
  <si>
    <t>MYCÍ PASTA</t>
  </si>
  <si>
    <t>Abrazivní  mycí pasta, pH: 5,5-7,5. Použití: na silně znečištěné ruce. Náplň 0,4 - 0,6 kg.</t>
  </si>
  <si>
    <t>Rukavice latex - XL</t>
  </si>
  <si>
    <t xml:space="preserve">Rukavice přírodní latex, vysoce elastické, s bavlněnou vystýlkou, velikost XL. </t>
  </si>
  <si>
    <t>Pytle LDPE volné (ks) černé</t>
  </si>
  <si>
    <t>Vědro 10 l</t>
  </si>
  <si>
    <t>Vědro plast bez výlevky, 10 litrů.</t>
  </si>
  <si>
    <t xml:space="preserve">Auto houba </t>
  </si>
  <si>
    <t>Zvon WC</t>
  </si>
  <si>
    <t>WC zvon gumový s dřevěnou rukojetí.</t>
  </si>
  <si>
    <t xml:space="preserve">Vata obvazová </t>
  </si>
  <si>
    <t xml:space="preserve">Gumové rukavice XXL silné </t>
  </si>
  <si>
    <t>Rukavice PVC na bavlněném úpletu REDSTART, rukavice šité z bavlněného úpletu, máčené v PVC. Určené do stavebnictví, strojírenský průmysl, chemický průmysl, těžební průmysl aj.</t>
  </si>
  <si>
    <t>MÝDLO TEKUTÉ - s aplikátorem</t>
  </si>
  <si>
    <t>Husté tekuté mýdlo s glycerinem, s přírodními výtažky, balení s aplikátorem. Náplň 0,75 - 1 l.</t>
  </si>
  <si>
    <t>Příloha č. 2 Kupní smlouvy - technická specifikace
Čisticí prostředky a hygienické potřeby (II.) 019 - 2022</t>
  </si>
  <si>
    <t>Libuše Šilhanová,
Tel.: 37763 1760,
 724 259 067, 
E-mail: silhanov@ps.zcu.cz</t>
  </si>
  <si>
    <t>Olga Štětinová,
Tel.: 37763 6801,
E-mail: ostetino@fdu.zcu.cz</t>
  </si>
  <si>
    <t>Univerzitní 28, 
301 00 Plzeň,
Fakulta designu a umění Ladislava Sutnara - Katedra výtvarného umění,
místnost LS 33</t>
  </si>
  <si>
    <r>
      <t xml:space="preserve">Hradební 22, 
</t>
    </r>
    <r>
      <rPr>
        <b/>
        <sz val="11"/>
        <color theme="1"/>
        <rFont val="Calibri"/>
        <family val="2"/>
        <scheme val="minor"/>
      </rPr>
      <t xml:space="preserve">350 02 Cheb,
</t>
    </r>
    <r>
      <rPr>
        <sz val="11"/>
        <color theme="1"/>
        <rFont val="Calibri"/>
        <family val="2"/>
        <scheme val="minor"/>
      </rPr>
      <t>Provoz a služby - Správa budov,
místnost CD 313</t>
    </r>
  </si>
  <si>
    <r>
      <t xml:space="preserve">Tekutý čisticí prostředek. Použití: na leštěné mramory, žuly, vysoce lesklé dlažby apod. Je vhodný i na plasty, laminátové povrchy, leštěný nerez i jiné kovy, vinylové podlahy. Založené na přírodní bázi a na bázi neutrálních tenzidů. Náplň 0,75 - 1 l. 
Ekologický hypoalergenní čisticí přípravek.
</t>
    </r>
    <r>
      <rPr>
        <b/>
        <sz val="11"/>
        <color theme="1"/>
        <rFont val="Calibri"/>
        <family val="2"/>
        <scheme val="minor"/>
      </rPr>
      <t>Ekologicky šetrný výrobek</t>
    </r>
  </si>
  <si>
    <t>Bezoplachová dezinfekce na ruce s antibakteriální a virucidní účinností; možnost použití v dávkovačích (např. Aquarius). 
Náplň 5 l.</t>
  </si>
  <si>
    <t>Tekutý kyselý čistící prostředek s antibakteriálními účinky a obsahem látek rozpouštějíci rez, vodní kámen a jiné usazeniny.
Náplň 0,5 - 0,75 l.</t>
  </si>
  <si>
    <t>Cca 63 x 74 cm - 60 litrů. Tloušťka min. 7 mic. Role 50 - 60 ks.</t>
  </si>
  <si>
    <t>Cca 70 x 110 cm - 120 litrů, ze silné folie tl. min. 60 mikronů. Role 25 - 30 ks.</t>
  </si>
  <si>
    <t>Cca 70 x 110 cm - 120 litrů, ze silné folie tl. min. 100 mikronů. Role 15 - 20 ks.</t>
  </si>
  <si>
    <t>Cca 18 x 16 cm, vysoce savý a trvanlivý.</t>
  </si>
  <si>
    <t>Cca 60 x 120 cm, pytle volně ložené, vyrobeny z kvalitního polyetylénu odolnému proti protržení. Vhodné na veškerý odpad, jsou plně recyklovatelné. Tloušťka min. 200 mikronů.</t>
  </si>
  <si>
    <t>Cca 19 x 13 x 7 cm (± 1 cm), molitanová, oválná.</t>
  </si>
  <si>
    <t>Vata skládaná  vyrobena ze směsi bavlny a viskózní střiže. Velmi dobrá savá schopnost. Balení min. 100 g.</t>
  </si>
  <si>
    <t>Ubrousky v plastové dóze s jemným navlhčením, určené na čištění obrazovek, monitorů a displejů. Odstraňuje usazený prach, špínu, otisky prstů, bez alkoholu. Neutralizující, antistatický účinek omezuje další usazování nečistot. Min. 100 ks v balení.</t>
  </si>
  <si>
    <t>Čistící vlhčené ubrousky na monitory a PC, min. 100ks</t>
  </si>
  <si>
    <t>Požadavek zadavatele: 
do sloupce označeného textem:</t>
  </si>
  <si>
    <t xml:space="preserve">Dodavatel doplní do jednotlivých prázdných žlutě podbarvených buněk požadované údaje, tj. jednotkové ceny.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</si>
</sst>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6">
    <xf numFmtId="0" fontId="0" fillId="0" borderId="0" xfId="0"/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center" vertical="center" textRotation="90" wrapText="1"/>
      <protection/>
    </xf>
    <xf numFmtId="0" fontId="8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Protection="1">
      <protection/>
    </xf>
    <xf numFmtId="164" fontId="0" fillId="0" borderId="0" xfId="0" applyNumberFormat="1" applyProtection="1"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left" vertical="center" wrapText="1" indent="1"/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 inden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 inden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ill="1" applyBorder="1" applyAlignment="1" applyProtection="1">
      <alignment horizontal="right" vertical="center" indent="1"/>
      <protection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left" vertical="center" wrapText="1" indent="1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 inden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ill="1" applyBorder="1" applyAlignment="1" applyProtection="1">
      <alignment horizontal="right" vertical="center" indent="1"/>
      <protection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 wrapText="1" inden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164" fontId="0" fillId="0" borderId="23" xfId="0" applyNumberFormat="1" applyFill="1" applyBorder="1" applyAlignment="1" applyProtection="1">
      <alignment horizontal="right" vertical="center" indent="1"/>
      <protection/>
    </xf>
    <xf numFmtId="164" fontId="0" fillId="0" borderId="22" xfId="0" applyNumberFormat="1" applyFill="1" applyBorder="1" applyAlignment="1" applyProtection="1">
      <alignment horizontal="right" vertical="center" indent="1"/>
      <protection/>
    </xf>
    <xf numFmtId="165" fontId="0" fillId="0" borderId="23" xfId="0" applyNumberFormat="1" applyBorder="1" applyAlignment="1" applyProtection="1">
      <alignment horizontal="right" vertical="center" inden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 wrapText="1" indent="1"/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 indent="1"/>
      <protection/>
    </xf>
    <xf numFmtId="3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164" fontId="0" fillId="0" borderId="26" xfId="0" applyNumberFormat="1" applyFill="1" applyBorder="1" applyAlignment="1" applyProtection="1">
      <alignment horizontal="right" vertical="center" indent="1"/>
      <protection/>
    </xf>
    <xf numFmtId="165" fontId="0" fillId="0" borderId="26" xfId="0" applyNumberFormat="1" applyBorder="1" applyAlignment="1" applyProtection="1">
      <alignment horizontal="right" vertical="center" indent="1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left" vertical="center" wrapText="1" indent="1"/>
      <protection/>
    </xf>
    <xf numFmtId="0" fontId="0" fillId="0" borderId="28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2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vertical="center" wrapText="1"/>
      <protection/>
    </xf>
    <xf numFmtId="0" fontId="0" fillId="3" borderId="29" xfId="0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29" xfId="0" applyBorder="1" applyProtection="1"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3 2" xfId="21"/>
  </cellStyles>
  <dxfs count="7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BD0C9"/>
          <bgColor rgb="FFFBD0C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showGridLines="0" tabSelected="1" zoomScale="80" zoomScaleNormal="80" workbookViewId="0" topLeftCell="D39">
      <selection activeCell="I45" sqref="I45"/>
    </sheetView>
  </sheetViews>
  <sheetFormatPr defaultColWidth="8.7109375" defaultRowHeight="15"/>
  <cols>
    <col min="1" max="1" width="1.421875" style="1" bestFit="1" customWidth="1"/>
    <col min="2" max="2" width="5.57421875" style="1" bestFit="1" customWidth="1"/>
    <col min="3" max="3" width="42.57421875" style="3" customWidth="1"/>
    <col min="4" max="4" width="9.57421875" style="101" bestFit="1" customWidth="1"/>
    <col min="5" max="5" width="9.00390625" style="2" bestFit="1" customWidth="1"/>
    <col min="6" max="6" width="106.00390625" style="3" customWidth="1"/>
    <col min="7" max="7" width="17.140625" style="3" hidden="1" customWidth="1"/>
    <col min="8" max="8" width="24.00390625" style="1" bestFit="1" customWidth="1"/>
    <col min="9" max="9" width="21.8515625" style="1" customWidth="1"/>
    <col min="10" max="10" width="20.57421875" style="1" bestFit="1" customWidth="1"/>
    <col min="11" max="11" width="19.57421875" style="1" bestFit="1" customWidth="1"/>
    <col min="12" max="12" width="15.8515625" style="1" customWidth="1"/>
    <col min="13" max="13" width="27.421875" style="1" hidden="1" customWidth="1"/>
    <col min="14" max="14" width="23.00390625" style="1" hidden="1" customWidth="1"/>
    <col min="15" max="15" width="32.8515625" style="1" customWidth="1"/>
    <col min="16" max="16" width="44.57421875" style="1" customWidth="1"/>
    <col min="17" max="17" width="27.00390625" style="1" customWidth="1"/>
    <col min="18" max="18" width="11.140625" style="1" hidden="1" customWidth="1"/>
    <col min="19" max="19" width="62.421875" style="4" customWidth="1"/>
    <col min="20" max="20" width="1.8515625" style="1" customWidth="1"/>
    <col min="21" max="16384" width="8.7109375" style="1" customWidth="1"/>
  </cols>
  <sheetData>
    <row r="1" spans="2:4" ht="36" customHeight="1">
      <c r="B1" s="109" t="s">
        <v>103</v>
      </c>
      <c r="C1" s="110"/>
      <c r="D1" s="110"/>
    </row>
    <row r="2" spans="3:19" ht="20.1" customHeight="1">
      <c r="C2" s="1"/>
      <c r="D2" s="5"/>
      <c r="E2" s="6"/>
      <c r="F2" s="7"/>
      <c r="G2" s="7"/>
      <c r="H2" s="7"/>
      <c r="I2" s="7"/>
      <c r="K2" s="8"/>
      <c r="L2" s="9"/>
      <c r="M2" s="9"/>
      <c r="N2" s="9"/>
      <c r="O2" s="9"/>
      <c r="P2" s="9"/>
      <c r="Q2" s="9"/>
      <c r="R2" s="9"/>
      <c r="S2" s="10"/>
    </row>
    <row r="3" spans="2:14" ht="20.1" customHeight="1">
      <c r="B3" s="116" t="s">
        <v>120</v>
      </c>
      <c r="C3" s="117"/>
      <c r="D3" s="118" t="s">
        <v>0</v>
      </c>
      <c r="E3" s="119"/>
      <c r="F3" s="122" t="s">
        <v>121</v>
      </c>
      <c r="G3" s="11"/>
      <c r="H3" s="11"/>
      <c r="I3" s="11"/>
      <c r="J3" s="11"/>
      <c r="K3" s="11"/>
      <c r="M3" s="12"/>
      <c r="N3" s="12"/>
    </row>
    <row r="4" spans="2:11" ht="20.1" customHeight="1" thickBot="1">
      <c r="B4" s="116"/>
      <c r="C4" s="117"/>
      <c r="D4" s="120"/>
      <c r="E4" s="121"/>
      <c r="F4" s="122"/>
      <c r="G4" s="7"/>
      <c r="H4" s="8"/>
      <c r="I4" s="8"/>
      <c r="K4" s="8"/>
    </row>
    <row r="5" spans="2:19" ht="34.5" customHeight="1" thickBot="1">
      <c r="B5" s="13"/>
      <c r="C5" s="14"/>
      <c r="D5" s="15"/>
      <c r="E5" s="15"/>
      <c r="F5" s="7"/>
      <c r="G5" s="16"/>
      <c r="I5" s="17" t="s">
        <v>0</v>
      </c>
      <c r="S5" s="18"/>
    </row>
    <row r="6" spans="2:20" ht="76.5" thickBot="1" thickTop="1">
      <c r="B6" s="19" t="s">
        <v>1</v>
      </c>
      <c r="C6" s="20" t="s">
        <v>25</v>
      </c>
      <c r="D6" s="20" t="s">
        <v>2</v>
      </c>
      <c r="E6" s="20" t="s">
        <v>26</v>
      </c>
      <c r="F6" s="20" t="s">
        <v>27</v>
      </c>
      <c r="G6" s="20" t="s">
        <v>28</v>
      </c>
      <c r="H6" s="20" t="s">
        <v>3</v>
      </c>
      <c r="I6" s="21" t="s">
        <v>4</v>
      </c>
      <c r="J6" s="22" t="s">
        <v>5</v>
      </c>
      <c r="K6" s="22" t="s">
        <v>6</v>
      </c>
      <c r="L6" s="20" t="s">
        <v>29</v>
      </c>
      <c r="M6" s="20" t="s">
        <v>36</v>
      </c>
      <c r="N6" s="20" t="s">
        <v>30</v>
      </c>
      <c r="O6" s="22" t="s">
        <v>31</v>
      </c>
      <c r="P6" s="20" t="s">
        <v>32</v>
      </c>
      <c r="Q6" s="20" t="s">
        <v>37</v>
      </c>
      <c r="R6" s="20" t="s">
        <v>33</v>
      </c>
      <c r="S6" s="23" t="s">
        <v>34</v>
      </c>
      <c r="T6" s="24"/>
    </row>
    <row r="7" spans="1:20" ht="82.5" customHeight="1" thickTop="1">
      <c r="A7" s="25"/>
      <c r="B7" s="26">
        <v>1</v>
      </c>
      <c r="C7" s="27" t="s">
        <v>63</v>
      </c>
      <c r="D7" s="28">
        <v>20</v>
      </c>
      <c r="E7" s="29" t="s">
        <v>41</v>
      </c>
      <c r="F7" s="30" t="s">
        <v>108</v>
      </c>
      <c r="G7" s="31">
        <f aca="true" t="shared" si="0" ref="G7:G45">D7*H7</f>
        <v>1080</v>
      </c>
      <c r="H7" s="31">
        <v>54</v>
      </c>
      <c r="I7" s="102">
        <v>44</v>
      </c>
      <c r="J7" s="32">
        <f aca="true" t="shared" si="1" ref="J7:J15">D7*I7</f>
        <v>880</v>
      </c>
      <c r="K7" s="33" t="str">
        <f aca="true" t="shared" si="2" ref="K7:K15">IF(ISNUMBER(I7),IF(I7&gt;H7,"NEVYHOVUJE","VYHOVUJE")," ")</f>
        <v>VYHOVUJE</v>
      </c>
      <c r="L7" s="127" t="s">
        <v>60</v>
      </c>
      <c r="M7" s="125"/>
      <c r="N7" s="125"/>
      <c r="O7" s="127" t="s">
        <v>104</v>
      </c>
      <c r="P7" s="127" t="s">
        <v>107</v>
      </c>
      <c r="Q7" s="123">
        <v>14</v>
      </c>
      <c r="R7" s="125"/>
      <c r="S7" s="34" t="s">
        <v>20</v>
      </c>
      <c r="T7" s="24"/>
    </row>
    <row r="8" spans="2:20" ht="48.6" customHeight="1">
      <c r="B8" s="35">
        <v>2</v>
      </c>
      <c r="C8" s="36" t="s">
        <v>38</v>
      </c>
      <c r="D8" s="37">
        <v>30</v>
      </c>
      <c r="E8" s="38" t="s">
        <v>39</v>
      </c>
      <c r="F8" s="39" t="s">
        <v>51</v>
      </c>
      <c r="G8" s="40">
        <f t="shared" si="0"/>
        <v>660</v>
      </c>
      <c r="H8" s="40">
        <v>22</v>
      </c>
      <c r="I8" s="103">
        <v>22</v>
      </c>
      <c r="J8" s="41">
        <f t="shared" si="1"/>
        <v>660</v>
      </c>
      <c r="K8" s="42" t="str">
        <f t="shared" si="2"/>
        <v>VYHOVUJE</v>
      </c>
      <c r="L8" s="135"/>
      <c r="M8" s="126"/>
      <c r="N8" s="126"/>
      <c r="O8" s="128"/>
      <c r="P8" s="137"/>
      <c r="Q8" s="124"/>
      <c r="R8" s="126"/>
      <c r="S8" s="43" t="s">
        <v>13</v>
      </c>
      <c r="T8" s="24"/>
    </row>
    <row r="9" spans="2:20" ht="39" customHeight="1">
      <c r="B9" s="35">
        <v>3</v>
      </c>
      <c r="C9" s="36" t="s">
        <v>64</v>
      </c>
      <c r="D9" s="37">
        <v>60</v>
      </c>
      <c r="E9" s="38" t="s">
        <v>40</v>
      </c>
      <c r="F9" s="44" t="s">
        <v>65</v>
      </c>
      <c r="G9" s="40">
        <f t="shared" si="0"/>
        <v>2040</v>
      </c>
      <c r="H9" s="40">
        <v>34</v>
      </c>
      <c r="I9" s="103">
        <v>34</v>
      </c>
      <c r="J9" s="41">
        <f t="shared" si="1"/>
        <v>2040</v>
      </c>
      <c r="K9" s="42" t="str">
        <f t="shared" si="2"/>
        <v>VYHOVUJE</v>
      </c>
      <c r="L9" s="135"/>
      <c r="M9" s="126"/>
      <c r="N9" s="126"/>
      <c r="O9" s="128"/>
      <c r="P9" s="137"/>
      <c r="Q9" s="124"/>
      <c r="R9" s="126"/>
      <c r="S9" s="43" t="s">
        <v>12</v>
      </c>
      <c r="T9" s="24"/>
    </row>
    <row r="10" spans="2:20" ht="30.6" customHeight="1">
      <c r="B10" s="35">
        <v>4</v>
      </c>
      <c r="C10" s="36" t="s">
        <v>53</v>
      </c>
      <c r="D10" s="37">
        <v>40</v>
      </c>
      <c r="E10" s="38" t="s">
        <v>40</v>
      </c>
      <c r="F10" s="45" t="s">
        <v>54</v>
      </c>
      <c r="G10" s="40">
        <f t="shared" si="0"/>
        <v>300</v>
      </c>
      <c r="H10" s="40">
        <v>7.5</v>
      </c>
      <c r="I10" s="103">
        <v>5</v>
      </c>
      <c r="J10" s="41">
        <f t="shared" si="1"/>
        <v>200</v>
      </c>
      <c r="K10" s="42" t="str">
        <f t="shared" si="2"/>
        <v>VYHOVUJE</v>
      </c>
      <c r="L10" s="135"/>
      <c r="M10" s="126"/>
      <c r="N10" s="126"/>
      <c r="O10" s="128"/>
      <c r="P10" s="137"/>
      <c r="Q10" s="124"/>
      <c r="R10" s="126"/>
      <c r="S10" s="43" t="s">
        <v>12</v>
      </c>
      <c r="T10" s="24"/>
    </row>
    <row r="11" spans="2:20" ht="45" customHeight="1">
      <c r="B11" s="35">
        <v>5</v>
      </c>
      <c r="C11" s="36" t="s">
        <v>66</v>
      </c>
      <c r="D11" s="37">
        <v>2</v>
      </c>
      <c r="E11" s="38" t="s">
        <v>41</v>
      </c>
      <c r="F11" s="39" t="s">
        <v>109</v>
      </c>
      <c r="G11" s="40">
        <f t="shared" si="0"/>
        <v>800</v>
      </c>
      <c r="H11" s="40">
        <v>400</v>
      </c>
      <c r="I11" s="103">
        <v>362</v>
      </c>
      <c r="J11" s="41">
        <f t="shared" si="1"/>
        <v>724</v>
      </c>
      <c r="K11" s="42" t="str">
        <f t="shared" si="2"/>
        <v>VYHOVUJE</v>
      </c>
      <c r="L11" s="135"/>
      <c r="M11" s="126"/>
      <c r="N11" s="126"/>
      <c r="O11" s="128"/>
      <c r="P11" s="137"/>
      <c r="Q11" s="124"/>
      <c r="R11" s="126"/>
      <c r="S11" s="43" t="s">
        <v>17</v>
      </c>
      <c r="T11" s="24"/>
    </row>
    <row r="12" spans="2:20" ht="47.1" customHeight="1">
      <c r="B12" s="35">
        <v>6</v>
      </c>
      <c r="C12" s="36" t="s">
        <v>57</v>
      </c>
      <c r="D12" s="37">
        <v>30</v>
      </c>
      <c r="E12" s="38" t="s">
        <v>41</v>
      </c>
      <c r="F12" s="39" t="s">
        <v>110</v>
      </c>
      <c r="G12" s="40">
        <f t="shared" si="0"/>
        <v>1260</v>
      </c>
      <c r="H12" s="40">
        <v>42</v>
      </c>
      <c r="I12" s="103">
        <v>36</v>
      </c>
      <c r="J12" s="41">
        <f t="shared" si="1"/>
        <v>1080</v>
      </c>
      <c r="K12" s="42" t="str">
        <f t="shared" si="2"/>
        <v>VYHOVUJE</v>
      </c>
      <c r="L12" s="135"/>
      <c r="M12" s="126"/>
      <c r="N12" s="126"/>
      <c r="O12" s="128"/>
      <c r="P12" s="137"/>
      <c r="Q12" s="124"/>
      <c r="R12" s="126"/>
      <c r="S12" s="43" t="s">
        <v>22</v>
      </c>
      <c r="T12" s="24"/>
    </row>
    <row r="13" spans="2:20" ht="33.6" customHeight="1">
      <c r="B13" s="35">
        <v>7</v>
      </c>
      <c r="C13" s="36" t="s">
        <v>67</v>
      </c>
      <c r="D13" s="37">
        <v>20</v>
      </c>
      <c r="E13" s="38" t="s">
        <v>41</v>
      </c>
      <c r="F13" s="45" t="s">
        <v>68</v>
      </c>
      <c r="G13" s="40">
        <f t="shared" si="0"/>
        <v>1980</v>
      </c>
      <c r="H13" s="40">
        <v>99</v>
      </c>
      <c r="I13" s="103">
        <v>62</v>
      </c>
      <c r="J13" s="41">
        <f t="shared" si="1"/>
        <v>1240</v>
      </c>
      <c r="K13" s="42" t="str">
        <f t="shared" si="2"/>
        <v>VYHOVUJE</v>
      </c>
      <c r="L13" s="135"/>
      <c r="M13" s="126"/>
      <c r="N13" s="126"/>
      <c r="O13" s="128"/>
      <c r="P13" s="137"/>
      <c r="Q13" s="124"/>
      <c r="R13" s="126"/>
      <c r="S13" s="43" t="s">
        <v>22</v>
      </c>
      <c r="T13" s="24"/>
    </row>
    <row r="14" spans="2:20" ht="27.95" customHeight="1">
      <c r="B14" s="35">
        <v>8</v>
      </c>
      <c r="C14" s="36" t="s">
        <v>43</v>
      </c>
      <c r="D14" s="37">
        <v>20</v>
      </c>
      <c r="E14" s="38" t="s">
        <v>41</v>
      </c>
      <c r="F14" s="45" t="s">
        <v>58</v>
      </c>
      <c r="G14" s="40">
        <f t="shared" si="0"/>
        <v>400</v>
      </c>
      <c r="H14" s="40">
        <v>20</v>
      </c>
      <c r="I14" s="103">
        <v>17</v>
      </c>
      <c r="J14" s="41">
        <f t="shared" si="1"/>
        <v>340</v>
      </c>
      <c r="K14" s="42" t="str">
        <f t="shared" si="2"/>
        <v>VYHOVUJE</v>
      </c>
      <c r="L14" s="135"/>
      <c r="M14" s="126"/>
      <c r="N14" s="126"/>
      <c r="O14" s="128"/>
      <c r="P14" s="137"/>
      <c r="Q14" s="124"/>
      <c r="R14" s="126"/>
      <c r="S14" s="43" t="s">
        <v>17</v>
      </c>
      <c r="T14" s="24"/>
    </row>
    <row r="15" spans="2:20" ht="27.95" customHeight="1">
      <c r="B15" s="35">
        <v>9</v>
      </c>
      <c r="C15" s="36" t="s">
        <v>69</v>
      </c>
      <c r="D15" s="37">
        <v>10</v>
      </c>
      <c r="E15" s="38" t="s">
        <v>41</v>
      </c>
      <c r="F15" s="45" t="s">
        <v>70</v>
      </c>
      <c r="G15" s="40">
        <f t="shared" si="0"/>
        <v>360</v>
      </c>
      <c r="H15" s="40">
        <v>36</v>
      </c>
      <c r="I15" s="103">
        <v>34</v>
      </c>
      <c r="J15" s="41">
        <f t="shared" si="1"/>
        <v>340</v>
      </c>
      <c r="K15" s="42" t="str">
        <f t="shared" si="2"/>
        <v>VYHOVUJE</v>
      </c>
      <c r="L15" s="135"/>
      <c r="M15" s="126"/>
      <c r="N15" s="126"/>
      <c r="O15" s="128"/>
      <c r="P15" s="137"/>
      <c r="Q15" s="124"/>
      <c r="R15" s="126"/>
      <c r="S15" s="43" t="s">
        <v>19</v>
      </c>
      <c r="T15" s="24"/>
    </row>
    <row r="16" spans="2:20" ht="33" customHeight="1">
      <c r="B16" s="35">
        <v>10</v>
      </c>
      <c r="C16" s="36" t="s">
        <v>71</v>
      </c>
      <c r="D16" s="37">
        <v>2</v>
      </c>
      <c r="E16" s="38" t="s">
        <v>41</v>
      </c>
      <c r="F16" s="45" t="s">
        <v>72</v>
      </c>
      <c r="G16" s="40">
        <f t="shared" si="0"/>
        <v>440</v>
      </c>
      <c r="H16" s="40">
        <v>220</v>
      </c>
      <c r="I16" s="103">
        <v>140</v>
      </c>
      <c r="J16" s="41">
        <f aca="true" t="shared" si="3" ref="J16:J36">D16*I16</f>
        <v>280</v>
      </c>
      <c r="K16" s="42" t="str">
        <f aca="true" t="shared" si="4" ref="K16:K36">IF(ISNUMBER(I16),IF(I16&gt;H16,"NEVYHOVUJE","VYHOVUJE")," ")</f>
        <v>VYHOVUJE</v>
      </c>
      <c r="L16" s="135"/>
      <c r="M16" s="126"/>
      <c r="N16" s="126"/>
      <c r="O16" s="128"/>
      <c r="P16" s="137"/>
      <c r="Q16" s="124"/>
      <c r="R16" s="126"/>
      <c r="S16" s="43" t="s">
        <v>18</v>
      </c>
      <c r="T16" s="24"/>
    </row>
    <row r="17" spans="2:20" ht="34.35" customHeight="1">
      <c r="B17" s="35">
        <v>11</v>
      </c>
      <c r="C17" s="36" t="s">
        <v>73</v>
      </c>
      <c r="D17" s="37">
        <v>10</v>
      </c>
      <c r="E17" s="38" t="s">
        <v>41</v>
      </c>
      <c r="F17" s="45" t="s">
        <v>74</v>
      </c>
      <c r="G17" s="40">
        <f t="shared" si="0"/>
        <v>1140</v>
      </c>
      <c r="H17" s="40">
        <v>114</v>
      </c>
      <c r="I17" s="103">
        <v>75</v>
      </c>
      <c r="J17" s="41">
        <f t="shared" si="3"/>
        <v>750</v>
      </c>
      <c r="K17" s="42" t="str">
        <f t="shared" si="4"/>
        <v>VYHOVUJE</v>
      </c>
      <c r="L17" s="135"/>
      <c r="M17" s="126"/>
      <c r="N17" s="126"/>
      <c r="O17" s="128"/>
      <c r="P17" s="137"/>
      <c r="Q17" s="124"/>
      <c r="R17" s="126"/>
      <c r="S17" s="43" t="s">
        <v>17</v>
      </c>
      <c r="T17" s="24"/>
    </row>
    <row r="18" spans="2:20" ht="60.95" customHeight="1">
      <c r="B18" s="35">
        <v>12</v>
      </c>
      <c r="C18" s="36" t="s">
        <v>75</v>
      </c>
      <c r="D18" s="37">
        <v>10</v>
      </c>
      <c r="E18" s="38" t="s">
        <v>41</v>
      </c>
      <c r="F18" s="45" t="s">
        <v>76</v>
      </c>
      <c r="G18" s="40">
        <f t="shared" si="0"/>
        <v>840</v>
      </c>
      <c r="H18" s="40">
        <v>84</v>
      </c>
      <c r="I18" s="103">
        <v>57</v>
      </c>
      <c r="J18" s="41">
        <f t="shared" si="3"/>
        <v>570</v>
      </c>
      <c r="K18" s="42" t="str">
        <f t="shared" si="4"/>
        <v>VYHOVUJE</v>
      </c>
      <c r="L18" s="135"/>
      <c r="M18" s="126"/>
      <c r="N18" s="126"/>
      <c r="O18" s="128"/>
      <c r="P18" s="137"/>
      <c r="Q18" s="124"/>
      <c r="R18" s="126"/>
      <c r="S18" s="43" t="s">
        <v>17</v>
      </c>
      <c r="T18" s="24"/>
    </row>
    <row r="19" spans="2:20" ht="27.95" customHeight="1">
      <c r="B19" s="35">
        <v>13</v>
      </c>
      <c r="C19" s="36" t="s">
        <v>77</v>
      </c>
      <c r="D19" s="37">
        <v>30</v>
      </c>
      <c r="E19" s="38" t="s">
        <v>59</v>
      </c>
      <c r="F19" s="46" t="s">
        <v>78</v>
      </c>
      <c r="G19" s="40">
        <f t="shared" si="0"/>
        <v>540</v>
      </c>
      <c r="H19" s="40">
        <v>18</v>
      </c>
      <c r="I19" s="103">
        <v>15</v>
      </c>
      <c r="J19" s="41">
        <f t="shared" si="3"/>
        <v>450</v>
      </c>
      <c r="K19" s="42" t="str">
        <f t="shared" si="4"/>
        <v>VYHOVUJE</v>
      </c>
      <c r="L19" s="135"/>
      <c r="M19" s="126"/>
      <c r="N19" s="126"/>
      <c r="O19" s="128"/>
      <c r="P19" s="137"/>
      <c r="Q19" s="124"/>
      <c r="R19" s="126"/>
      <c r="S19" s="43" t="s">
        <v>10</v>
      </c>
      <c r="T19" s="24"/>
    </row>
    <row r="20" spans="2:20" ht="27.95" customHeight="1">
      <c r="B20" s="35">
        <v>14</v>
      </c>
      <c r="C20" s="36" t="s">
        <v>79</v>
      </c>
      <c r="D20" s="37">
        <v>30</v>
      </c>
      <c r="E20" s="38" t="s">
        <v>59</v>
      </c>
      <c r="F20" s="47" t="s">
        <v>80</v>
      </c>
      <c r="G20" s="40">
        <f t="shared" si="0"/>
        <v>540</v>
      </c>
      <c r="H20" s="40">
        <v>18</v>
      </c>
      <c r="I20" s="103">
        <v>15</v>
      </c>
      <c r="J20" s="41">
        <f t="shared" si="3"/>
        <v>450</v>
      </c>
      <c r="K20" s="42" t="str">
        <f t="shared" si="4"/>
        <v>VYHOVUJE</v>
      </c>
      <c r="L20" s="135"/>
      <c r="M20" s="126"/>
      <c r="N20" s="126"/>
      <c r="O20" s="128"/>
      <c r="P20" s="137"/>
      <c r="Q20" s="124"/>
      <c r="R20" s="126"/>
      <c r="S20" s="43" t="s">
        <v>10</v>
      </c>
      <c r="T20" s="24"/>
    </row>
    <row r="21" spans="2:20" ht="27.95" customHeight="1">
      <c r="B21" s="35">
        <v>15</v>
      </c>
      <c r="C21" s="36" t="s">
        <v>44</v>
      </c>
      <c r="D21" s="37">
        <v>50</v>
      </c>
      <c r="E21" s="38" t="s">
        <v>45</v>
      </c>
      <c r="F21" s="39" t="s">
        <v>111</v>
      </c>
      <c r="G21" s="40">
        <f t="shared" si="0"/>
        <v>1350</v>
      </c>
      <c r="H21" s="40">
        <v>27</v>
      </c>
      <c r="I21" s="103">
        <v>24</v>
      </c>
      <c r="J21" s="41">
        <f t="shared" si="3"/>
        <v>1200</v>
      </c>
      <c r="K21" s="42" t="str">
        <f t="shared" si="4"/>
        <v>VYHOVUJE</v>
      </c>
      <c r="L21" s="135"/>
      <c r="M21" s="126"/>
      <c r="N21" s="126"/>
      <c r="O21" s="128"/>
      <c r="P21" s="137"/>
      <c r="Q21" s="124"/>
      <c r="R21" s="126"/>
      <c r="S21" s="43" t="s">
        <v>11</v>
      </c>
      <c r="T21" s="24"/>
    </row>
    <row r="22" spans="2:20" ht="27.95" customHeight="1">
      <c r="B22" s="35">
        <v>16</v>
      </c>
      <c r="C22" s="36" t="s">
        <v>81</v>
      </c>
      <c r="D22" s="37">
        <v>40</v>
      </c>
      <c r="E22" s="38" t="s">
        <v>45</v>
      </c>
      <c r="F22" s="39" t="s">
        <v>112</v>
      </c>
      <c r="G22" s="40">
        <f t="shared" si="0"/>
        <v>4400</v>
      </c>
      <c r="H22" s="40">
        <v>110</v>
      </c>
      <c r="I22" s="103">
        <v>110</v>
      </c>
      <c r="J22" s="41">
        <f t="shared" si="3"/>
        <v>4400</v>
      </c>
      <c r="K22" s="42" t="str">
        <f t="shared" si="4"/>
        <v>VYHOVUJE</v>
      </c>
      <c r="L22" s="135"/>
      <c r="M22" s="126"/>
      <c r="N22" s="126"/>
      <c r="O22" s="128"/>
      <c r="P22" s="137"/>
      <c r="Q22" s="124"/>
      <c r="R22" s="126"/>
      <c r="S22" s="43" t="s">
        <v>11</v>
      </c>
      <c r="T22" s="24"/>
    </row>
    <row r="23" spans="2:20" ht="27.95" customHeight="1">
      <c r="B23" s="35">
        <v>17</v>
      </c>
      <c r="C23" s="36" t="s">
        <v>46</v>
      </c>
      <c r="D23" s="37">
        <v>30</v>
      </c>
      <c r="E23" s="38" t="s">
        <v>45</v>
      </c>
      <c r="F23" s="39" t="s">
        <v>113</v>
      </c>
      <c r="G23" s="40">
        <f t="shared" si="0"/>
        <v>2775</v>
      </c>
      <c r="H23" s="40">
        <v>92.5</v>
      </c>
      <c r="I23" s="103">
        <v>92.5</v>
      </c>
      <c r="J23" s="41">
        <f t="shared" si="3"/>
        <v>2775</v>
      </c>
      <c r="K23" s="42" t="str">
        <f t="shared" si="4"/>
        <v>VYHOVUJE</v>
      </c>
      <c r="L23" s="135"/>
      <c r="M23" s="126"/>
      <c r="N23" s="126"/>
      <c r="O23" s="128"/>
      <c r="P23" s="137"/>
      <c r="Q23" s="124"/>
      <c r="R23" s="126"/>
      <c r="S23" s="43" t="s">
        <v>11</v>
      </c>
      <c r="T23" s="24"/>
    </row>
    <row r="24" spans="2:20" ht="27.95" customHeight="1">
      <c r="B24" s="35">
        <v>18</v>
      </c>
      <c r="C24" s="36" t="s">
        <v>47</v>
      </c>
      <c r="D24" s="37">
        <v>40</v>
      </c>
      <c r="E24" s="38" t="s">
        <v>41</v>
      </c>
      <c r="F24" s="39" t="s">
        <v>62</v>
      </c>
      <c r="G24" s="40">
        <f t="shared" si="0"/>
        <v>720</v>
      </c>
      <c r="H24" s="40">
        <v>18</v>
      </c>
      <c r="I24" s="103">
        <v>15</v>
      </c>
      <c r="J24" s="41">
        <f t="shared" si="3"/>
        <v>600</v>
      </c>
      <c r="K24" s="42" t="str">
        <f t="shared" si="4"/>
        <v>VYHOVUJE</v>
      </c>
      <c r="L24" s="135"/>
      <c r="M24" s="126"/>
      <c r="N24" s="126"/>
      <c r="O24" s="128"/>
      <c r="P24" s="137"/>
      <c r="Q24" s="124"/>
      <c r="R24" s="126"/>
      <c r="S24" s="43" t="s">
        <v>16</v>
      </c>
      <c r="T24" s="24"/>
    </row>
    <row r="25" spans="2:20" ht="27.95" customHeight="1">
      <c r="B25" s="35">
        <v>19</v>
      </c>
      <c r="C25" s="36" t="s">
        <v>48</v>
      </c>
      <c r="D25" s="37">
        <v>60</v>
      </c>
      <c r="E25" s="38" t="s">
        <v>41</v>
      </c>
      <c r="F25" s="39" t="s">
        <v>52</v>
      </c>
      <c r="G25" s="40">
        <f t="shared" si="0"/>
        <v>1440</v>
      </c>
      <c r="H25" s="40">
        <v>24</v>
      </c>
      <c r="I25" s="103">
        <v>15</v>
      </c>
      <c r="J25" s="41">
        <f t="shared" si="3"/>
        <v>900</v>
      </c>
      <c r="K25" s="42" t="str">
        <f t="shared" si="4"/>
        <v>VYHOVUJE</v>
      </c>
      <c r="L25" s="135"/>
      <c r="M25" s="126"/>
      <c r="N25" s="126"/>
      <c r="O25" s="128"/>
      <c r="P25" s="137"/>
      <c r="Q25" s="124"/>
      <c r="R25" s="126"/>
      <c r="S25" s="43" t="s">
        <v>15</v>
      </c>
      <c r="T25" s="24"/>
    </row>
    <row r="26" spans="2:20" ht="27.95" customHeight="1">
      <c r="B26" s="35">
        <v>20</v>
      </c>
      <c r="C26" s="36" t="s">
        <v>82</v>
      </c>
      <c r="D26" s="37">
        <v>40</v>
      </c>
      <c r="E26" s="38" t="s">
        <v>41</v>
      </c>
      <c r="F26" s="39" t="s">
        <v>114</v>
      </c>
      <c r="G26" s="40">
        <f t="shared" si="0"/>
        <v>360</v>
      </c>
      <c r="H26" s="40">
        <v>9</v>
      </c>
      <c r="I26" s="103">
        <v>5</v>
      </c>
      <c r="J26" s="41">
        <f t="shared" si="3"/>
        <v>200</v>
      </c>
      <c r="K26" s="42" t="str">
        <f t="shared" si="4"/>
        <v>VYHOVUJE</v>
      </c>
      <c r="L26" s="135"/>
      <c r="M26" s="126"/>
      <c r="N26" s="126"/>
      <c r="O26" s="128"/>
      <c r="P26" s="137"/>
      <c r="Q26" s="124"/>
      <c r="R26" s="126"/>
      <c r="S26" s="43" t="s">
        <v>16</v>
      </c>
      <c r="T26" s="24"/>
    </row>
    <row r="27" spans="2:20" ht="27.95" customHeight="1">
      <c r="B27" s="35">
        <v>21</v>
      </c>
      <c r="C27" s="36" t="s">
        <v>49</v>
      </c>
      <c r="D27" s="37">
        <v>40</v>
      </c>
      <c r="E27" s="38" t="s">
        <v>42</v>
      </c>
      <c r="F27" s="46" t="s">
        <v>50</v>
      </c>
      <c r="G27" s="40">
        <f t="shared" si="0"/>
        <v>480</v>
      </c>
      <c r="H27" s="40">
        <v>12</v>
      </c>
      <c r="I27" s="103">
        <v>12</v>
      </c>
      <c r="J27" s="41">
        <f t="shared" si="3"/>
        <v>480</v>
      </c>
      <c r="K27" s="42" t="str">
        <f t="shared" si="4"/>
        <v>VYHOVUJE</v>
      </c>
      <c r="L27" s="135"/>
      <c r="M27" s="126"/>
      <c r="N27" s="126"/>
      <c r="O27" s="128"/>
      <c r="P27" s="137"/>
      <c r="Q27" s="124"/>
      <c r="R27" s="126"/>
      <c r="S27" s="43" t="s">
        <v>17</v>
      </c>
      <c r="T27" s="24"/>
    </row>
    <row r="28" spans="2:20" ht="27.95" customHeight="1" thickBot="1">
      <c r="B28" s="48">
        <v>22</v>
      </c>
      <c r="C28" s="49" t="s">
        <v>83</v>
      </c>
      <c r="D28" s="50">
        <v>40</v>
      </c>
      <c r="E28" s="51" t="s">
        <v>41</v>
      </c>
      <c r="F28" s="52" t="s">
        <v>84</v>
      </c>
      <c r="G28" s="53">
        <f t="shared" si="0"/>
        <v>440</v>
      </c>
      <c r="H28" s="53">
        <v>11</v>
      </c>
      <c r="I28" s="104">
        <v>7</v>
      </c>
      <c r="J28" s="54">
        <f t="shared" si="3"/>
        <v>280</v>
      </c>
      <c r="K28" s="55" t="str">
        <f t="shared" si="4"/>
        <v>VYHOVUJE</v>
      </c>
      <c r="L28" s="135"/>
      <c r="M28" s="126"/>
      <c r="N28" s="126"/>
      <c r="O28" s="128"/>
      <c r="P28" s="137"/>
      <c r="Q28" s="124"/>
      <c r="R28" s="126"/>
      <c r="S28" s="56" t="s">
        <v>17</v>
      </c>
      <c r="T28" s="24"/>
    </row>
    <row r="29" spans="2:20" ht="37.5" customHeight="1">
      <c r="B29" s="57">
        <v>23</v>
      </c>
      <c r="C29" s="58" t="s">
        <v>55</v>
      </c>
      <c r="D29" s="59">
        <v>5</v>
      </c>
      <c r="E29" s="60" t="s">
        <v>41</v>
      </c>
      <c r="F29" s="61" t="s">
        <v>85</v>
      </c>
      <c r="G29" s="62">
        <f t="shared" si="0"/>
        <v>100</v>
      </c>
      <c r="H29" s="62">
        <v>20</v>
      </c>
      <c r="I29" s="105">
        <v>16</v>
      </c>
      <c r="J29" s="63">
        <f t="shared" si="3"/>
        <v>80</v>
      </c>
      <c r="K29" s="64" t="str">
        <f t="shared" si="4"/>
        <v>VYHOVUJE</v>
      </c>
      <c r="L29" s="129" t="s">
        <v>60</v>
      </c>
      <c r="M29" s="141"/>
      <c r="N29" s="141"/>
      <c r="O29" s="129" t="s">
        <v>105</v>
      </c>
      <c r="P29" s="129" t="s">
        <v>61</v>
      </c>
      <c r="Q29" s="144">
        <v>14</v>
      </c>
      <c r="R29" s="141"/>
      <c r="S29" s="65" t="s">
        <v>23</v>
      </c>
      <c r="T29" s="24"/>
    </row>
    <row r="30" spans="2:20" ht="27.95" customHeight="1">
      <c r="B30" s="35">
        <v>24</v>
      </c>
      <c r="C30" s="36" t="s">
        <v>86</v>
      </c>
      <c r="D30" s="37">
        <v>40</v>
      </c>
      <c r="E30" s="38" t="s">
        <v>41</v>
      </c>
      <c r="F30" s="46" t="s">
        <v>87</v>
      </c>
      <c r="G30" s="40">
        <f t="shared" si="0"/>
        <v>400</v>
      </c>
      <c r="H30" s="40">
        <v>10</v>
      </c>
      <c r="I30" s="103">
        <v>8</v>
      </c>
      <c r="J30" s="41">
        <f t="shared" si="3"/>
        <v>320</v>
      </c>
      <c r="K30" s="42" t="str">
        <f t="shared" si="4"/>
        <v>VYHOVUJE</v>
      </c>
      <c r="L30" s="137"/>
      <c r="M30" s="126"/>
      <c r="N30" s="126"/>
      <c r="O30" s="128"/>
      <c r="P30" s="128"/>
      <c r="Q30" s="124"/>
      <c r="R30" s="126"/>
      <c r="S30" s="43" t="s">
        <v>17</v>
      </c>
      <c r="T30" s="24"/>
    </row>
    <row r="31" spans="2:20" ht="27.95" customHeight="1">
      <c r="B31" s="35">
        <v>25</v>
      </c>
      <c r="C31" s="36" t="s">
        <v>43</v>
      </c>
      <c r="D31" s="37">
        <v>5</v>
      </c>
      <c r="E31" s="38" t="s">
        <v>41</v>
      </c>
      <c r="F31" s="45" t="s">
        <v>58</v>
      </c>
      <c r="G31" s="40">
        <f t="shared" si="0"/>
        <v>100</v>
      </c>
      <c r="H31" s="40">
        <v>20</v>
      </c>
      <c r="I31" s="103">
        <v>17</v>
      </c>
      <c r="J31" s="41">
        <f t="shared" si="3"/>
        <v>85</v>
      </c>
      <c r="K31" s="42" t="str">
        <f t="shared" si="4"/>
        <v>VYHOVUJE</v>
      </c>
      <c r="L31" s="137"/>
      <c r="M31" s="126"/>
      <c r="N31" s="126"/>
      <c r="O31" s="128"/>
      <c r="P31" s="128"/>
      <c r="Q31" s="124"/>
      <c r="R31" s="126"/>
      <c r="S31" s="43" t="s">
        <v>17</v>
      </c>
      <c r="T31" s="24"/>
    </row>
    <row r="32" spans="2:20" ht="27.95" customHeight="1">
      <c r="B32" s="35">
        <v>26</v>
      </c>
      <c r="C32" s="36" t="s">
        <v>88</v>
      </c>
      <c r="D32" s="37">
        <v>10</v>
      </c>
      <c r="E32" s="38" t="s">
        <v>41</v>
      </c>
      <c r="F32" s="46" t="s">
        <v>89</v>
      </c>
      <c r="G32" s="40">
        <f t="shared" si="0"/>
        <v>220</v>
      </c>
      <c r="H32" s="40">
        <v>22</v>
      </c>
      <c r="I32" s="103">
        <v>22</v>
      </c>
      <c r="J32" s="41">
        <f t="shared" si="3"/>
        <v>220</v>
      </c>
      <c r="K32" s="42" t="str">
        <f t="shared" si="4"/>
        <v>VYHOVUJE</v>
      </c>
      <c r="L32" s="137"/>
      <c r="M32" s="126"/>
      <c r="N32" s="126"/>
      <c r="O32" s="128"/>
      <c r="P32" s="128"/>
      <c r="Q32" s="124"/>
      <c r="R32" s="126"/>
      <c r="S32" s="43" t="s">
        <v>17</v>
      </c>
      <c r="T32" s="24"/>
    </row>
    <row r="33" spans="2:20" ht="27.95" customHeight="1">
      <c r="B33" s="35">
        <v>27</v>
      </c>
      <c r="C33" s="36" t="s">
        <v>90</v>
      </c>
      <c r="D33" s="37">
        <v>5</v>
      </c>
      <c r="E33" s="38" t="s">
        <v>59</v>
      </c>
      <c r="F33" s="46" t="s">
        <v>91</v>
      </c>
      <c r="G33" s="40">
        <f t="shared" si="0"/>
        <v>180</v>
      </c>
      <c r="H33" s="40">
        <v>36</v>
      </c>
      <c r="I33" s="103">
        <v>36</v>
      </c>
      <c r="J33" s="41">
        <f t="shared" si="3"/>
        <v>180</v>
      </c>
      <c r="K33" s="42" t="str">
        <f t="shared" si="4"/>
        <v>VYHOVUJE</v>
      </c>
      <c r="L33" s="137"/>
      <c r="M33" s="126"/>
      <c r="N33" s="126"/>
      <c r="O33" s="128"/>
      <c r="P33" s="128"/>
      <c r="Q33" s="124"/>
      <c r="R33" s="126"/>
      <c r="S33" s="43" t="s">
        <v>10</v>
      </c>
      <c r="T33" s="24"/>
    </row>
    <row r="34" spans="2:20" ht="38.45" customHeight="1">
      <c r="B34" s="35">
        <v>28</v>
      </c>
      <c r="C34" s="36" t="s">
        <v>92</v>
      </c>
      <c r="D34" s="37">
        <v>10</v>
      </c>
      <c r="E34" s="38" t="s">
        <v>41</v>
      </c>
      <c r="F34" s="39" t="s">
        <v>115</v>
      </c>
      <c r="G34" s="40">
        <f t="shared" si="0"/>
        <v>150</v>
      </c>
      <c r="H34" s="40">
        <v>15</v>
      </c>
      <c r="I34" s="103">
        <v>13</v>
      </c>
      <c r="J34" s="41">
        <f t="shared" si="3"/>
        <v>130</v>
      </c>
      <c r="K34" s="42" t="str">
        <f t="shared" si="4"/>
        <v>VYHOVUJE</v>
      </c>
      <c r="L34" s="137"/>
      <c r="M34" s="126"/>
      <c r="N34" s="126"/>
      <c r="O34" s="128"/>
      <c r="P34" s="128"/>
      <c r="Q34" s="124"/>
      <c r="R34" s="126"/>
      <c r="S34" s="43" t="s">
        <v>11</v>
      </c>
      <c r="T34" s="24"/>
    </row>
    <row r="35" spans="2:20" ht="27.95" customHeight="1">
      <c r="B35" s="35">
        <v>29</v>
      </c>
      <c r="C35" s="36" t="s">
        <v>93</v>
      </c>
      <c r="D35" s="37">
        <v>4</v>
      </c>
      <c r="E35" s="38" t="s">
        <v>41</v>
      </c>
      <c r="F35" s="47" t="s">
        <v>94</v>
      </c>
      <c r="G35" s="40">
        <f t="shared" si="0"/>
        <v>228</v>
      </c>
      <c r="H35" s="40">
        <v>57</v>
      </c>
      <c r="I35" s="103">
        <v>55</v>
      </c>
      <c r="J35" s="41">
        <f t="shared" si="3"/>
        <v>220</v>
      </c>
      <c r="K35" s="42" t="str">
        <f t="shared" si="4"/>
        <v>VYHOVUJE</v>
      </c>
      <c r="L35" s="137"/>
      <c r="M35" s="126"/>
      <c r="N35" s="126"/>
      <c r="O35" s="128"/>
      <c r="P35" s="128"/>
      <c r="Q35" s="124"/>
      <c r="R35" s="126"/>
      <c r="S35" s="43" t="s">
        <v>14</v>
      </c>
      <c r="T35" s="24"/>
    </row>
    <row r="36" spans="2:20" ht="27.95" customHeight="1">
      <c r="B36" s="35">
        <v>30</v>
      </c>
      <c r="C36" s="36" t="s">
        <v>82</v>
      </c>
      <c r="D36" s="37">
        <v>10</v>
      </c>
      <c r="E36" s="38" t="s">
        <v>41</v>
      </c>
      <c r="F36" s="39" t="s">
        <v>114</v>
      </c>
      <c r="G36" s="40">
        <f t="shared" si="0"/>
        <v>90</v>
      </c>
      <c r="H36" s="40">
        <v>9</v>
      </c>
      <c r="I36" s="103">
        <v>5</v>
      </c>
      <c r="J36" s="41">
        <f t="shared" si="3"/>
        <v>50</v>
      </c>
      <c r="K36" s="42" t="str">
        <f t="shared" si="4"/>
        <v>VYHOVUJE</v>
      </c>
      <c r="L36" s="137"/>
      <c r="M36" s="126"/>
      <c r="N36" s="126"/>
      <c r="O36" s="128"/>
      <c r="P36" s="128"/>
      <c r="Q36" s="124"/>
      <c r="R36" s="126"/>
      <c r="S36" s="43" t="s">
        <v>16</v>
      </c>
      <c r="T36" s="24"/>
    </row>
    <row r="37" spans="2:20" ht="27.95" customHeight="1">
      <c r="B37" s="35">
        <v>31</v>
      </c>
      <c r="C37" s="36" t="s">
        <v>95</v>
      </c>
      <c r="D37" s="37">
        <v>2</v>
      </c>
      <c r="E37" s="38" t="s">
        <v>41</v>
      </c>
      <c r="F37" s="39" t="s">
        <v>116</v>
      </c>
      <c r="G37" s="40">
        <f t="shared" si="0"/>
        <v>48</v>
      </c>
      <c r="H37" s="40">
        <v>24</v>
      </c>
      <c r="I37" s="103">
        <v>24</v>
      </c>
      <c r="J37" s="41">
        <f aca="true" t="shared" si="5" ref="J37:J45">D37*I37</f>
        <v>48</v>
      </c>
      <c r="K37" s="42" t="str">
        <f aca="true" t="shared" si="6" ref="K37:K45">IF(ISNUMBER(I37),IF(I37&gt;H37,"NEVYHOVUJE","VYHOVUJE")," ")</f>
        <v>VYHOVUJE</v>
      </c>
      <c r="L37" s="137"/>
      <c r="M37" s="126"/>
      <c r="N37" s="126"/>
      <c r="O37" s="128"/>
      <c r="P37" s="128"/>
      <c r="Q37" s="124"/>
      <c r="R37" s="126"/>
      <c r="S37" s="43" t="s">
        <v>21</v>
      </c>
      <c r="T37" s="24"/>
    </row>
    <row r="38" spans="2:20" ht="27.95" customHeight="1">
      <c r="B38" s="48">
        <v>32</v>
      </c>
      <c r="C38" s="49" t="s">
        <v>96</v>
      </c>
      <c r="D38" s="50">
        <v>2</v>
      </c>
      <c r="E38" s="51" t="s">
        <v>41</v>
      </c>
      <c r="F38" s="66" t="s">
        <v>97</v>
      </c>
      <c r="G38" s="40">
        <f t="shared" si="0"/>
        <v>106</v>
      </c>
      <c r="H38" s="53">
        <v>53</v>
      </c>
      <c r="I38" s="104">
        <v>39</v>
      </c>
      <c r="J38" s="41">
        <f t="shared" si="5"/>
        <v>78</v>
      </c>
      <c r="K38" s="42" t="str">
        <f t="shared" si="6"/>
        <v>VYHOVUJE</v>
      </c>
      <c r="L38" s="137"/>
      <c r="M38" s="126"/>
      <c r="N38" s="126"/>
      <c r="O38" s="128"/>
      <c r="P38" s="128"/>
      <c r="Q38" s="124"/>
      <c r="R38" s="126"/>
      <c r="S38" s="56" t="s">
        <v>17</v>
      </c>
      <c r="T38" s="24"/>
    </row>
    <row r="39" spans="2:20" ht="27.95" customHeight="1">
      <c r="B39" s="48">
        <v>33</v>
      </c>
      <c r="C39" s="49" t="s">
        <v>98</v>
      </c>
      <c r="D39" s="50">
        <v>5</v>
      </c>
      <c r="E39" s="51" t="s">
        <v>41</v>
      </c>
      <c r="F39" s="67" t="s">
        <v>117</v>
      </c>
      <c r="G39" s="40">
        <f t="shared" si="0"/>
        <v>190</v>
      </c>
      <c r="H39" s="53">
        <v>38</v>
      </c>
      <c r="I39" s="104">
        <v>32</v>
      </c>
      <c r="J39" s="41">
        <f t="shared" si="5"/>
        <v>160</v>
      </c>
      <c r="K39" s="42" t="str">
        <f t="shared" si="6"/>
        <v>VYHOVUJE</v>
      </c>
      <c r="L39" s="137"/>
      <c r="M39" s="126"/>
      <c r="N39" s="126"/>
      <c r="O39" s="128"/>
      <c r="P39" s="128"/>
      <c r="Q39" s="124"/>
      <c r="R39" s="126"/>
      <c r="S39" s="56" t="s">
        <v>17</v>
      </c>
      <c r="T39" s="24"/>
    </row>
    <row r="40" spans="2:20" ht="49.5" customHeight="1" thickBot="1">
      <c r="B40" s="68">
        <v>34</v>
      </c>
      <c r="C40" s="69" t="s">
        <v>99</v>
      </c>
      <c r="D40" s="70">
        <v>6</v>
      </c>
      <c r="E40" s="71" t="s">
        <v>41</v>
      </c>
      <c r="F40" s="72" t="s">
        <v>100</v>
      </c>
      <c r="G40" s="73">
        <f t="shared" si="0"/>
        <v>498</v>
      </c>
      <c r="H40" s="73">
        <v>83</v>
      </c>
      <c r="I40" s="106">
        <v>83</v>
      </c>
      <c r="J40" s="74">
        <f t="shared" si="5"/>
        <v>498</v>
      </c>
      <c r="K40" s="75" t="str">
        <f t="shared" si="6"/>
        <v>VYHOVUJE</v>
      </c>
      <c r="L40" s="140"/>
      <c r="M40" s="142"/>
      <c r="N40" s="142"/>
      <c r="O40" s="130"/>
      <c r="P40" s="130"/>
      <c r="Q40" s="145"/>
      <c r="R40" s="142"/>
      <c r="S40" s="76" t="s">
        <v>10</v>
      </c>
      <c r="T40" s="24"/>
    </row>
    <row r="41" spans="2:20" ht="38.45" customHeight="1">
      <c r="B41" s="77">
        <v>35</v>
      </c>
      <c r="C41" s="78" t="s">
        <v>55</v>
      </c>
      <c r="D41" s="79">
        <v>1</v>
      </c>
      <c r="E41" s="80" t="s">
        <v>41</v>
      </c>
      <c r="F41" s="81" t="s">
        <v>56</v>
      </c>
      <c r="G41" s="82">
        <f t="shared" si="0"/>
        <v>25</v>
      </c>
      <c r="H41" s="83">
        <v>25</v>
      </c>
      <c r="I41" s="107">
        <v>25</v>
      </c>
      <c r="J41" s="84">
        <f t="shared" si="5"/>
        <v>25</v>
      </c>
      <c r="K41" s="85" t="str">
        <f t="shared" si="6"/>
        <v>VYHOVUJE</v>
      </c>
      <c r="L41" s="135" t="s">
        <v>60</v>
      </c>
      <c r="M41" s="126"/>
      <c r="N41" s="126"/>
      <c r="O41" s="135" t="s">
        <v>105</v>
      </c>
      <c r="P41" s="135" t="s">
        <v>106</v>
      </c>
      <c r="Q41" s="124">
        <v>14</v>
      </c>
      <c r="R41" s="126"/>
      <c r="S41" s="86" t="s">
        <v>24</v>
      </c>
      <c r="T41" s="24"/>
    </row>
    <row r="42" spans="2:20" ht="27.95" customHeight="1">
      <c r="B42" s="48">
        <v>36</v>
      </c>
      <c r="C42" s="49" t="s">
        <v>101</v>
      </c>
      <c r="D42" s="50">
        <v>4</v>
      </c>
      <c r="E42" s="51" t="s">
        <v>41</v>
      </c>
      <c r="F42" s="66" t="s">
        <v>102</v>
      </c>
      <c r="G42" s="40">
        <f t="shared" si="0"/>
        <v>120</v>
      </c>
      <c r="H42" s="53">
        <v>30</v>
      </c>
      <c r="I42" s="104">
        <v>30</v>
      </c>
      <c r="J42" s="41">
        <f t="shared" si="5"/>
        <v>120</v>
      </c>
      <c r="K42" s="42" t="str">
        <f t="shared" si="6"/>
        <v>VYHOVUJE</v>
      </c>
      <c r="L42" s="137"/>
      <c r="M42" s="126"/>
      <c r="N42" s="126"/>
      <c r="O42" s="128"/>
      <c r="P42" s="128"/>
      <c r="Q42" s="124"/>
      <c r="R42" s="126"/>
      <c r="S42" s="56" t="s">
        <v>17</v>
      </c>
      <c r="T42" s="24"/>
    </row>
    <row r="43" spans="2:20" ht="27.95" customHeight="1">
      <c r="B43" s="48">
        <v>37</v>
      </c>
      <c r="C43" s="49" t="s">
        <v>44</v>
      </c>
      <c r="D43" s="50">
        <v>10</v>
      </c>
      <c r="E43" s="51" t="s">
        <v>45</v>
      </c>
      <c r="F43" s="67" t="s">
        <v>111</v>
      </c>
      <c r="G43" s="40">
        <f t="shared" si="0"/>
        <v>360</v>
      </c>
      <c r="H43" s="53">
        <v>36</v>
      </c>
      <c r="I43" s="104">
        <v>36</v>
      </c>
      <c r="J43" s="41">
        <f t="shared" si="5"/>
        <v>360</v>
      </c>
      <c r="K43" s="42" t="str">
        <f t="shared" si="6"/>
        <v>VYHOVUJE</v>
      </c>
      <c r="L43" s="137"/>
      <c r="M43" s="126"/>
      <c r="N43" s="126"/>
      <c r="O43" s="128"/>
      <c r="P43" s="128"/>
      <c r="Q43" s="124"/>
      <c r="R43" s="126"/>
      <c r="S43" s="56" t="s">
        <v>11</v>
      </c>
      <c r="T43" s="24"/>
    </row>
    <row r="44" spans="2:20" ht="27.95" customHeight="1">
      <c r="B44" s="48">
        <v>38</v>
      </c>
      <c r="C44" s="49" t="s">
        <v>49</v>
      </c>
      <c r="D44" s="50">
        <v>2</v>
      </c>
      <c r="E44" s="51" t="s">
        <v>42</v>
      </c>
      <c r="F44" s="66" t="s">
        <v>50</v>
      </c>
      <c r="G44" s="40">
        <f t="shared" si="0"/>
        <v>24</v>
      </c>
      <c r="H44" s="53">
        <v>12</v>
      </c>
      <c r="I44" s="104">
        <v>12</v>
      </c>
      <c r="J44" s="41">
        <f t="shared" si="5"/>
        <v>24</v>
      </c>
      <c r="K44" s="42" t="str">
        <f t="shared" si="6"/>
        <v>VYHOVUJE</v>
      </c>
      <c r="L44" s="137"/>
      <c r="M44" s="126"/>
      <c r="N44" s="126"/>
      <c r="O44" s="128"/>
      <c r="P44" s="128"/>
      <c r="Q44" s="124"/>
      <c r="R44" s="126"/>
      <c r="S44" s="56" t="s">
        <v>17</v>
      </c>
      <c r="T44" s="24"/>
    </row>
    <row r="45" spans="2:20" ht="51" customHeight="1" thickBot="1">
      <c r="B45" s="87">
        <v>39</v>
      </c>
      <c r="C45" s="88" t="s">
        <v>119</v>
      </c>
      <c r="D45" s="89">
        <v>2</v>
      </c>
      <c r="E45" s="90" t="s">
        <v>42</v>
      </c>
      <c r="F45" s="88" t="s">
        <v>118</v>
      </c>
      <c r="G45" s="91">
        <f t="shared" si="0"/>
        <v>190</v>
      </c>
      <c r="H45" s="91">
        <v>95</v>
      </c>
      <c r="I45" s="108">
        <v>95</v>
      </c>
      <c r="J45" s="92">
        <f t="shared" si="5"/>
        <v>190</v>
      </c>
      <c r="K45" s="93" t="str">
        <f t="shared" si="6"/>
        <v>VYHOVUJE</v>
      </c>
      <c r="L45" s="138"/>
      <c r="M45" s="139"/>
      <c r="N45" s="139"/>
      <c r="O45" s="136"/>
      <c r="P45" s="136"/>
      <c r="Q45" s="143"/>
      <c r="R45" s="139"/>
      <c r="S45" s="94" t="s">
        <v>17</v>
      </c>
      <c r="T45" s="24"/>
    </row>
    <row r="46" spans="3:10" ht="13.5" customHeight="1" thickBot="1" thickTop="1">
      <c r="C46" s="1"/>
      <c r="D46" s="1"/>
      <c r="E46" s="1"/>
      <c r="F46" s="1"/>
      <c r="G46" s="1"/>
      <c r="J46" s="95"/>
    </row>
    <row r="47" spans="2:19" ht="60.75" customHeight="1" thickBot="1" thickTop="1">
      <c r="B47" s="111" t="s">
        <v>7</v>
      </c>
      <c r="C47" s="112"/>
      <c r="D47" s="112"/>
      <c r="E47" s="112"/>
      <c r="F47" s="112"/>
      <c r="G47" s="96"/>
      <c r="H47" s="97" t="s">
        <v>8</v>
      </c>
      <c r="I47" s="113" t="s">
        <v>9</v>
      </c>
      <c r="J47" s="114"/>
      <c r="K47" s="115"/>
      <c r="L47" s="16"/>
      <c r="M47" s="16"/>
      <c r="N47" s="16"/>
      <c r="O47" s="16"/>
      <c r="P47" s="16"/>
      <c r="Q47" s="16"/>
      <c r="R47" s="16"/>
      <c r="S47" s="98"/>
    </row>
    <row r="48" spans="2:11" ht="33" customHeight="1" thickBot="1" thickTop="1">
      <c r="B48" s="131" t="s">
        <v>35</v>
      </c>
      <c r="C48" s="131"/>
      <c r="D48" s="131"/>
      <c r="E48" s="131"/>
      <c r="F48" s="131"/>
      <c r="G48" s="99"/>
      <c r="H48" s="100">
        <f>SUM(G7:G45)</f>
        <v>27374</v>
      </c>
      <c r="I48" s="132">
        <f>SUM(J7:J45)</f>
        <v>23627</v>
      </c>
      <c r="J48" s="133"/>
      <c r="K48" s="134"/>
    </row>
    <row r="49" ht="14.25" customHeight="1" thickTop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</sheetData>
  <sheetProtection algorithmName="SHA-512" hashValue="rLro8dc2Pkjch1PUVuO4VntGwyhneT0pANzuSDzF00/UiS693LyDySwqt3KvIgT2ZK/2LDuXF8hictVBtpDmtA==" saltValue="145ikk3MKN15yE3yqEbmhQ==" spinCount="100000" sheet="1" objects="1" scenarios="1"/>
  <mergeCells count="29">
    <mergeCell ref="N29:N40"/>
    <mergeCell ref="P7:P28"/>
    <mergeCell ref="Q41:Q45"/>
    <mergeCell ref="R41:R45"/>
    <mergeCell ref="P29:P40"/>
    <mergeCell ref="Q29:Q40"/>
    <mergeCell ref="R29:R40"/>
    <mergeCell ref="Q7:Q28"/>
    <mergeCell ref="R7:R28"/>
    <mergeCell ref="O7:O28"/>
    <mergeCell ref="O29:O40"/>
    <mergeCell ref="B48:F48"/>
    <mergeCell ref="I48:K48"/>
    <mergeCell ref="L7:L28"/>
    <mergeCell ref="M7:M28"/>
    <mergeCell ref="N7:N28"/>
    <mergeCell ref="O41:O45"/>
    <mergeCell ref="P41:P45"/>
    <mergeCell ref="L41:L45"/>
    <mergeCell ref="M41:M45"/>
    <mergeCell ref="N41:N45"/>
    <mergeCell ref="L29:L40"/>
    <mergeCell ref="M29:M40"/>
    <mergeCell ref="B1:D1"/>
    <mergeCell ref="B47:F47"/>
    <mergeCell ref="I47:K47"/>
    <mergeCell ref="B3:C4"/>
    <mergeCell ref="D3:E4"/>
    <mergeCell ref="F3:F4"/>
  </mergeCells>
  <conditionalFormatting sqref="B7:B45 D7:D45">
    <cfRule type="containsBlanks" priority="45" dxfId="6">
      <formula>LEN(TRIM(B7))=0</formula>
    </cfRule>
  </conditionalFormatting>
  <conditionalFormatting sqref="B7:B45">
    <cfRule type="cellIs" priority="39" dxfId="5" operator="greaterThanOrEqual">
      <formula>1</formula>
    </cfRule>
  </conditionalFormatting>
  <conditionalFormatting sqref="K7:K45">
    <cfRule type="cellIs" priority="36" dxfId="4" operator="equal">
      <formula>"VYHOVUJE"</formula>
    </cfRule>
  </conditionalFormatting>
  <conditionalFormatting sqref="K7:K45">
    <cfRule type="cellIs" priority="35" dxfId="3" operator="equal">
      <formula>"NEVYHOVUJE"</formula>
    </cfRule>
  </conditionalFormatting>
  <conditionalFormatting sqref="I7:I45">
    <cfRule type="containsBlanks" priority="6" dxfId="2">
      <formula>LEN(TRIM(I7))=0</formula>
    </cfRule>
  </conditionalFormatting>
  <conditionalFormatting sqref="I7:I45">
    <cfRule type="notContainsBlanks" priority="5" dxfId="1">
      <formula>LEN(TRIM(I7))&gt;0</formula>
    </cfRule>
  </conditionalFormatting>
  <conditionalFormatting sqref="I7:I45">
    <cfRule type="notContainsBlanks" priority="4" dxfId="0">
      <formula>LEN(TRIM(I7))&gt;0</formula>
    </cfRule>
  </conditionalFormatting>
  <dataValidations count="2" disablePrompts="1">
    <dataValidation type="list" showInputMessage="1" showErrorMessage="1" sqref="E7:E45">
      <formula1>"ks,balení,sada,litr,kg,pár,role,karton,"</formula1>
    </dataValidation>
    <dataValidation type="list" allowBlank="1" showInputMessage="1" showErrorMessage="1" sqref="S7:S45">
      <formula1>#REF!</formula1>
    </dataValidation>
  </dataValidations>
  <printOptions/>
  <pageMargins left="0.1968503937007874" right="0.1968503937007874" top="0.1968503937007874" bottom="0.1968503937007874" header="0.15748031496062992" footer="0.1968503937007874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25.01.2022</dc:description>
  <cp:lastModifiedBy>uzivatel</cp:lastModifiedBy>
  <cp:lastPrinted>2022-05-31T09:40:39Z</cp:lastPrinted>
  <dcterms:created xsi:type="dcterms:W3CDTF">2014-03-05T12:43:32Z</dcterms:created>
  <dcterms:modified xsi:type="dcterms:W3CDTF">2022-05-31T13:07:07Z</dcterms:modified>
  <cp:category/>
  <cp:version/>
  <cp:contentType/>
  <cp:contentStatus/>
  <cp:revision>1</cp:revision>
</cp:coreProperties>
</file>