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VT\VT 2022\066\1 výzva\"/>
    </mc:Choice>
  </mc:AlternateContent>
  <xr:revisionPtr revIDLastSave="0" documentId="13_ncr:1_{6C7EEC93-63B4-47B4-B6DF-596EB859A85E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S8" i="1" l="1"/>
  <c r="P7" i="1"/>
  <c r="P8" i="1"/>
  <c r="Q11" i="1" l="1"/>
  <c r="T8" i="1"/>
  <c r="T7" i="1"/>
  <c r="S7" i="1" l="1"/>
  <c r="R11" i="1" s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<sst xmlns="http://schemas.openxmlformats.org/spreadsheetml/2006/main" count="45" uniqueCount="43">
  <si>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</si>
  <si>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</si>
  <si>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</si>
  <si>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</si>
  <si>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</si>
  <si>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</si>
  <si>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</si>
  <si>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</si>
  <si>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</si>
  <si>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</si>
  <si>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</si>
  <si>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</si>
  <si>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</si>
  <si>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</si>
  <si>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</si>
  <si>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</si>
  <si>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</si>
  <si>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</si>
  <si>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</si>
  <si>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</si>
  <si>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</si>
  <si>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</si>
  <si>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</si>
  <si>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</si>
  <si>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</si>
  <si>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</si>
  <si>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</si>
  <si>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</si>
  <si>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</si>
  <si>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</si>
  <si>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</si>
  <si>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Notebook 15,6"</t>
  </si>
  <si>
    <t xml:space="preserve">Příloha č. 2 Kupní smlouvy - technická specifikace
Výpočetní technika (III.) 066 - 2022 </t>
  </si>
  <si>
    <t>Originální dokovací stanice k pol.č.1</t>
  </si>
  <si>
    <t>Společná faktura</t>
  </si>
  <si>
    <t>ANO</t>
  </si>
  <si>
    <t>SGS-2022-008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</si>
  <si>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</si>
  <si>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Mgr. Gabriela Straková,
Tel.: 37763 4823,
735 715 924	</t>
  </si>
  <si>
    <t>Teslova 5b, 
301 00 Plzeň,
Nové technologie – výzkumné centrum - Biomechanické modely lidského těla,
místnost TC 231</t>
  </si>
  <si>
    <t>NE</t>
  </si>
  <si>
    <r>
      <t xml:space="preserve">Výkon procesoru v Passmark CPU více než 27 600 bodů, minimálně 14 jader (dopustné míchání jader výkonných a ekonomických), cache procesoru min. 24 MB.
Display 15,6", 16:10, rozlišení min. 1920x1200 px, antireflexní, svítivost min. 500 Nits.
Grafická karta: počet bodů v Passmark min. 9 500, paměť min. 4 GB, max. TDP 80 W.
RAM min. 32 GB, typ paměti DDR5, frekvence paměti min. 4,8 GHz.
Pevný disk: kapacita min. 1000 GB, typ úložiště M.2 SSD.
Výbava:
Webkamera min. 720 p.
Podsvícená klávesnice.
Čtečka otisků prstů, čtečka paměťových karet SD.
</t>
    </r>
    <r>
      <rPr>
        <sz val="11"/>
        <rFont val="Calibri"/>
        <family val="2"/>
        <charset val="238"/>
        <scheme val="minor"/>
      </rPr>
      <t>TPM 2.0.</t>
    </r>
    <r>
      <rPr>
        <sz val="11"/>
        <color theme="1"/>
        <rFont val="Calibri"/>
        <family val="2"/>
        <charset val="238"/>
        <scheme val="minor"/>
      </rPr>
      <t xml:space="preserve">
Operační systém Windows 10 nebo vyšší z důvodu kompatibility, funkce Hello.
Rozhraní: 
Celkový počet slotů M.2: min. 2 (z toho min. 1 prázdný)
Min. 1x 3.2 Gen 2 Type-C (with DisplayPort and PowerDelivery)
Min. 2x Thunderbolt 4 (USB Type-C) with DisplayPort and PowerDelivery
Min. 1x 3.5mm headphone/microphone combo jack
Bezdratová komunikace: Bluetooth min. v5.2, WiFi min. 802.11ax, WiFi 6.
Kapacita baterie min. 86 Wh.
Nabíjecí konektor: USB-C.
Hmotnost max. 2,1 kg.
Včetně napájecího adaptéru.
Záruka min. 24 měsíců.</t>
    </r>
  </si>
  <si>
    <t>Dokovací stanice kompatibilní s pol.č. 1 - připojení pomocí USB-C (Thunderbolt), standard konektoru min. Thunderbolt 3.
Další konektory: 
Min. 3x USB-A USB 3.2 Gen 1, 
Min. 1x USB-C USB 3.2 Gen 1,
Min. 2x DisplayPort DisplayPort 1.4,
Min. 1x RJ-45 ,
Min. 1x HDMI, HDMI 2.0,
Min. power delivery 130 W,
Min. 1x GbE s průchodem MAC adresy (MAC address pass through).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</si>
</sst>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10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wrapText="1" indent="1"/>
    </xf>
    <xf numFmtId="0" fontId="14" fillId="6" borderId="11" xfId="0" applyFont="1" applyFill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8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D2" zoomScale="59" zoomScaleNormal="59" workbookViewId="0">
      <selection activeCell="R7" sqref="R7: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5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.140625" style="1" customWidth="1"/>
    <col min="11" max="11" width="32.7109375" style="5" customWidth="1"/>
    <col min="12" max="12" width="28.7109375" style="5" customWidth="1"/>
    <col min="13" max="13" width="24.85546875" style="5" customWidth="1"/>
    <col min="14" max="14" width="37.7109375" style="4" customWidth="1"/>
    <col min="15" max="15" width="27.285156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2.710937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87" t="s">
        <v>32</v>
      </c>
      <c r="C1" s="88"/>
      <c r="D1" s="8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7"/>
      <c r="E3" s="67"/>
      <c r="F3" s="6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7"/>
      <c r="E4" s="67"/>
      <c r="F4" s="67"/>
      <c r="G4" s="67"/>
      <c r="H4" s="6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9" t="s">
        <v>2</v>
      </c>
      <c r="H5" s="9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3" t="s">
        <v>24</v>
      </c>
      <c r="H6" s="44" t="s">
        <v>26</v>
      </c>
      <c r="I6" s="39" t="s">
        <v>16</v>
      </c>
      <c r="J6" s="39" t="s">
        <v>17</v>
      </c>
      <c r="K6" s="39" t="s">
        <v>37</v>
      </c>
      <c r="L6" s="40" t="s">
        <v>18</v>
      </c>
      <c r="M6" s="41" t="s">
        <v>19</v>
      </c>
      <c r="N6" s="40" t="s">
        <v>20</v>
      </c>
      <c r="O6" s="39" t="s">
        <v>30</v>
      </c>
      <c r="P6" s="40" t="s">
        <v>21</v>
      </c>
      <c r="Q6" s="39" t="s">
        <v>5</v>
      </c>
      <c r="R6" s="42" t="s">
        <v>6</v>
      </c>
      <c r="S6" s="66" t="s">
        <v>7</v>
      </c>
      <c r="T6" s="66" t="s">
        <v>8</v>
      </c>
      <c r="U6" s="40" t="s">
        <v>22</v>
      </c>
      <c r="V6" s="40" t="s">
        <v>23</v>
      </c>
    </row>
    <row r="7" spans="1:22" ht="408.75" customHeight="1" thickTop="1" x14ac:dyDescent="0.25">
      <c r="A7" s="20"/>
      <c r="B7" s="47">
        <v>1</v>
      </c>
      <c r="C7" s="48" t="s">
        <v>31</v>
      </c>
      <c r="D7" s="49">
        <v>2</v>
      </c>
      <c r="E7" s="64" t="s">
        <v>25</v>
      </c>
      <c r="F7" s="65" t="s">
        <v>41</v>
      </c>
      <c r="G7" s="97"/>
      <c r="H7" s="98"/>
      <c r="I7" s="91" t="s">
        <v>34</v>
      </c>
      <c r="J7" s="93" t="s">
        <v>35</v>
      </c>
      <c r="K7" s="95" t="s">
        <v>36</v>
      </c>
      <c r="L7" s="69"/>
      <c r="M7" s="71" t="s">
        <v>38</v>
      </c>
      <c r="N7" s="71" t="s">
        <v>39</v>
      </c>
      <c r="O7" s="76">
        <v>21</v>
      </c>
      <c r="P7" s="51">
        <f>D7*Q7</f>
        <v>114000</v>
      </c>
      <c r="Q7" s="52">
        <v>57000</v>
      </c>
      <c r="R7" s="100"/>
      <c r="S7" s="53">
        <f>D7*R7</f>
        <v>0</v>
      </c>
      <c r="T7" s="54" t="str">
        <f t="shared" ref="T7" si="0">IF(ISNUMBER(R7), IF(R7&gt;Q7,"NEVYHOVUJE","VYHOVUJE")," ")</f>
        <v xml:space="preserve"> </v>
      </c>
      <c r="U7" s="74"/>
      <c r="V7" s="50" t="s">
        <v>11</v>
      </c>
    </row>
    <row r="8" spans="1:22" ht="187.5" customHeight="1" thickBot="1" x14ac:dyDescent="0.3">
      <c r="A8" s="20"/>
      <c r="B8" s="55">
        <v>2</v>
      </c>
      <c r="C8" s="56" t="s">
        <v>33</v>
      </c>
      <c r="D8" s="57">
        <v>2</v>
      </c>
      <c r="E8" s="58" t="s">
        <v>25</v>
      </c>
      <c r="F8" s="68" t="s">
        <v>42</v>
      </c>
      <c r="G8" s="99"/>
      <c r="H8" s="59" t="s">
        <v>40</v>
      </c>
      <c r="I8" s="92"/>
      <c r="J8" s="94"/>
      <c r="K8" s="96"/>
      <c r="L8" s="70"/>
      <c r="M8" s="72"/>
      <c r="N8" s="73"/>
      <c r="O8" s="77"/>
      <c r="P8" s="60">
        <f>D8*Q8</f>
        <v>14000</v>
      </c>
      <c r="Q8" s="61">
        <v>7000</v>
      </c>
      <c r="R8" s="101"/>
      <c r="S8" s="62">
        <f>D8*R8</f>
        <v>0</v>
      </c>
      <c r="T8" s="63" t="str">
        <f t="shared" ref="T8" si="1">IF(ISNUMBER(R8), IF(R8&gt;Q8,"NEVYHOVUJE","VYHOVUJE")," ")</f>
        <v xml:space="preserve"> </v>
      </c>
      <c r="U8" s="75"/>
      <c r="V8" s="58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85" t="s">
        <v>29</v>
      </c>
      <c r="C10" s="85"/>
      <c r="D10" s="85"/>
      <c r="E10" s="85"/>
      <c r="F10" s="85"/>
      <c r="G10" s="85"/>
      <c r="H10" s="46"/>
      <c r="I10" s="46"/>
      <c r="J10" s="21"/>
      <c r="K10" s="21"/>
      <c r="L10" s="7"/>
      <c r="M10" s="7"/>
      <c r="N10" s="7"/>
      <c r="O10" s="22"/>
      <c r="P10" s="22"/>
      <c r="Q10" s="23" t="s">
        <v>9</v>
      </c>
      <c r="R10" s="82" t="s">
        <v>10</v>
      </c>
      <c r="S10" s="83"/>
      <c r="T10" s="84"/>
      <c r="U10" s="24"/>
      <c r="V10" s="25"/>
    </row>
    <row r="11" spans="1:22" ht="50.45" customHeight="1" thickTop="1" thickBot="1" x14ac:dyDescent="0.3">
      <c r="B11" s="86" t="s">
        <v>27</v>
      </c>
      <c r="C11" s="86"/>
      <c r="D11" s="86"/>
      <c r="E11" s="86"/>
      <c r="F11" s="86"/>
      <c r="G11" s="86"/>
      <c r="H11" s="86"/>
      <c r="I11" s="26"/>
      <c r="L11" s="9"/>
      <c r="M11" s="9"/>
      <c r="N11" s="9"/>
      <c r="O11" s="27"/>
      <c r="P11" s="27"/>
      <c r="Q11" s="28">
        <f>SUM(P7:P8)</f>
        <v>128000</v>
      </c>
      <c r="R11" s="79">
        <f>SUM(S7:S8)</f>
        <v>0</v>
      </c>
      <c r="S11" s="80"/>
      <c r="T11" s="81"/>
    </row>
    <row r="12" spans="1:22" ht="15.75" thickTop="1" x14ac:dyDescent="0.25">
      <c r="B12" s="78" t="s">
        <v>28</v>
      </c>
      <c r="C12" s="78"/>
      <c r="D12" s="78"/>
      <c r="E12" s="78"/>
      <c r="F12" s="78"/>
      <c r="G12" s="78"/>
      <c r="H12" s="67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5"/>
      <c r="C13" s="45"/>
      <c r="D13" s="45"/>
      <c r="E13" s="45"/>
      <c r="F13" s="45"/>
      <c r="G13" s="67"/>
      <c r="H13" s="67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5"/>
      <c r="C14" s="45"/>
      <c r="D14" s="45"/>
      <c r="E14" s="45"/>
      <c r="F14" s="45"/>
      <c r="G14" s="67"/>
      <c r="H14" s="67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5"/>
      <c r="C15" s="45"/>
      <c r="D15" s="45"/>
      <c r="E15" s="45"/>
      <c r="F15" s="45"/>
      <c r="G15" s="67"/>
      <c r="H15" s="67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7"/>
      <c r="H16" s="67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7"/>
      <c r="H18" s="67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7"/>
      <c r="H19" s="6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7"/>
      <c r="H20" s="6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7"/>
      <c r="H21" s="6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7"/>
      <c r="H22" s="6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7"/>
      <c r="H23" s="6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7"/>
      <c r="H24" s="6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7"/>
      <c r="H25" s="6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7"/>
      <c r="H26" s="6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7"/>
      <c r="H27" s="6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7"/>
      <c r="H28" s="6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7"/>
      <c r="H29" s="6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7"/>
      <c r="H30" s="6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7"/>
      <c r="H31" s="6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7"/>
      <c r="H32" s="6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7"/>
      <c r="H33" s="6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7"/>
      <c r="H34" s="6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7"/>
      <c r="H35" s="6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7"/>
      <c r="H36" s="6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7"/>
      <c r="H37" s="6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7"/>
      <c r="H38" s="6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7"/>
      <c r="H39" s="6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7"/>
      <c r="H40" s="6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7"/>
      <c r="H41" s="6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7"/>
      <c r="H42" s="6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7"/>
      <c r="H43" s="6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7"/>
      <c r="H44" s="6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7"/>
      <c r="H45" s="6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7"/>
      <c r="H46" s="6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7"/>
      <c r="H47" s="6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7"/>
      <c r="H48" s="6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7"/>
      <c r="H49" s="6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7"/>
      <c r="H50" s="6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7"/>
      <c r="H51" s="6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7"/>
      <c r="H52" s="6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7"/>
      <c r="H53" s="6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7"/>
      <c r="H54" s="6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7"/>
      <c r="H55" s="6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7"/>
      <c r="H56" s="6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7"/>
      <c r="H57" s="6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7"/>
      <c r="H58" s="6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7"/>
      <c r="H59" s="6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7"/>
      <c r="H60" s="6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7"/>
      <c r="H61" s="6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7"/>
      <c r="H62" s="6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7"/>
      <c r="H63" s="6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7"/>
      <c r="H64" s="6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7"/>
      <c r="H65" s="6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7"/>
      <c r="H66" s="6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7"/>
      <c r="H67" s="6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7"/>
      <c r="H68" s="6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7"/>
      <c r="H69" s="6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7"/>
      <c r="H70" s="6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7"/>
      <c r="H71" s="6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7"/>
      <c r="H72" s="6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7"/>
      <c r="H73" s="6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7"/>
      <c r="H74" s="6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7"/>
      <c r="H75" s="6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7"/>
      <c r="H76" s="6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7"/>
      <c r="H77" s="6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7"/>
      <c r="H78" s="6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7"/>
      <c r="H79" s="6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7"/>
      <c r="H80" s="6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7"/>
      <c r="H81" s="6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7"/>
      <c r="H82" s="6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7"/>
      <c r="H83" s="6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7"/>
      <c r="H84" s="6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7"/>
      <c r="H85" s="6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7"/>
      <c r="H86" s="6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7"/>
      <c r="H87" s="6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7"/>
      <c r="H88" s="6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7"/>
      <c r="H89" s="6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7"/>
      <c r="H90" s="6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7"/>
      <c r="H91" s="6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7"/>
      <c r="H92" s="6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7"/>
      <c r="H93" s="6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7"/>
      <c r="H94" s="6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7"/>
      <c r="H95" s="6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7"/>
      <c r="H96" s="6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7"/>
      <c r="H97" s="67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NjftbKezcGGBsslm8UDmAGmHsFAw6ByZkrlLzZhy+cYdDLJuuUbEFH8zwVf9iN8zy7t+95z893suEKH+9YVIVw==" saltValue="vkaRsMHPKlkJjBhiyd5h0w==" spinCount="100000" sheet="1" objects="1" scenarios="1"/>
  <mergeCells count="15">
    <mergeCell ref="B1:D1"/>
    <mergeCell ref="G5:H5"/>
    <mergeCell ref="I7:I8"/>
    <mergeCell ref="J7:J8"/>
    <mergeCell ref="K7:K8"/>
    <mergeCell ref="B12:G12"/>
    <mergeCell ref="R11:T11"/>
    <mergeCell ref="R10:T10"/>
    <mergeCell ref="B10:G10"/>
    <mergeCell ref="B11:H11"/>
    <mergeCell ref="L7:L8"/>
    <mergeCell ref="M7:M8"/>
    <mergeCell ref="N7:N8"/>
    <mergeCell ref="U7:U8"/>
    <mergeCell ref="O7:O8"/>
  </mergeCells>
  <conditionalFormatting sqref="D7:D8 B7:B8">
    <cfRule type="containsBlanks" dxfId="7" priority="60">
      <formula>LEN(TRIM(B7))=0</formula>
    </cfRule>
  </conditionalFormatting>
  <conditionalFormatting sqref="B7:B8">
    <cfRule type="cellIs" dxfId="6" priority="57" operator="greaterThanOrEqual">
      <formula>1</formula>
    </cfRule>
  </conditionalFormatting>
  <conditionalFormatting sqref="T7:T8">
    <cfRule type="cellIs" dxfId="5" priority="44" operator="equal">
      <formula>"VYHOVUJE"</formula>
    </cfRule>
  </conditionalFormatting>
  <conditionalFormatting sqref="T7:T8">
    <cfRule type="cellIs" dxfId="4" priority="43" operator="equal">
      <formula>"NEVYHOVUJE"</formula>
    </cfRule>
  </conditionalFormatting>
  <conditionalFormatting sqref="G7:H8 R7:R8">
    <cfRule type="containsBlanks" dxfId="3" priority="37">
      <formula>LEN(TRIM(G7))=0</formula>
    </cfRule>
  </conditionalFormatting>
  <conditionalFormatting sqref="G7:H8 R7:R8">
    <cfRule type="notContainsBlanks" dxfId="2" priority="35">
      <formula>LEN(TRIM(G7))&gt;0</formula>
    </cfRule>
  </conditionalFormatting>
  <conditionalFormatting sqref="G7:H8 R7:R8">
    <cfRule type="notContainsBlanks" dxfId="1" priority="34">
      <formula>LEN(TRIM(G7))&gt;0</formula>
    </cfRule>
  </conditionalFormatting>
  <conditionalFormatting sqref="G7:H8">
    <cfRule type="notContainsBlanks" dxfId="0" priority="33">
      <formula>LEN(TRIM(G7))&gt;0</formula>
    </cfRule>
  </conditionalFormatting>
  <dataValidations count="2">
    <dataValidation type="list" allowBlank="1" showInputMessage="1" showErrorMessage="1" sqref="J7" xr:uid="{C2E11290-A26B-4B12-9678-6C2CC31A5AC2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2022-06-23T06:53:15Z</cp:lastPrinted>
  <dcterms:created xsi:type="dcterms:W3CDTF">2014-03-05T12:43:32Z</dcterms:created>
  <dcterms:modified xsi:type="dcterms:W3CDTF">2022-06-27T10:02:03Z</dcterms:modified>
</cp:coreProperties>
</file>