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0" yWindow="0" windowWidth="28800" windowHeight="9825" activeTab="0"/>
  </bookViews>
  <sheets>
    <sheet name="AVT" sheetId="1" r:id="rId1"/>
  </sheets>
  <definedNames>
    <definedName name="_xlnm.Print_Area" localSheetId="0">'AVT'!$B$1:$V$12</definedName>
  </definedNames>
  <calcPr calcId="191029"/>
</workbook>
</file>

<file path=xl/sharedStrings.xml><?xml version="1.0" encoding="utf-8"?>
<sst xmlns="http://schemas.openxmlformats.org/spreadsheetml/2006/main" count="50" uniqueCount="44">
  <si>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</si>
  <si>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</si>
  <si>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</si>
  <si>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</si>
  <si>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</si>
  <si>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</si>
  <si>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</si>
  <si>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</si>
  <si>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</si>
  <si>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</si>
  <si>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</si>
  <si>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</si>
  <si>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32321000-9 - Videoprojektory</t>
  </si>
  <si>
    <t>32342000-2 - Reproduktory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</si>
  <si>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</si>
  <si>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</si>
  <si>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</si>
  <si>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</si>
  <si>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</si>
  <si>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</si>
  <si>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</si>
  <si>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</si>
  <si>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</si>
  <si>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</si>
  <si>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</si>
  <si>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</si>
  <si>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</si>
  <si>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</si>
  <si>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</si>
  <si>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</si>
  <si>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</si>
  <si>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</si>
  <si>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Pokud financováno z projektových prostředků, pak ŘEŠITEL uvede: NÁZEV A ČÍSLO DOTAČNÍHO PROJEKTU</t>
  </si>
  <si>
    <t>Příloha č. 2 Kupní smlouvy - technická specifikace
Audiovizuální technika (II.) 028 - 2022</t>
  </si>
  <si>
    <t>Ing. Jiří Basl, Ph.D.,
Tel.: 37763 4249,
603 216 039</t>
  </si>
  <si>
    <r>
      <t>Univerzitní 26, 
301 00 Plzeň,
Fakulta elektrotechnická,
místnost</t>
    </r>
    <r>
      <rPr>
        <b/>
        <sz val="11"/>
        <color theme="1"/>
        <rFont val="Calibri"/>
        <family val="2"/>
        <scheme val="minor"/>
      </rPr>
      <t xml:space="preserve"> EP 207</t>
    </r>
  </si>
  <si>
    <t>Datový projektor do EP 207 včetně plátna a kabeláže</t>
  </si>
  <si>
    <t>Včetně instalace, potřebné montáže (stropní montáž) a kabeláže.</t>
  </si>
  <si>
    <t>Samostatná faktura</t>
  </si>
  <si>
    <t>Reproduktory k počítači</t>
  </si>
  <si>
    <t>Mgr. Monika Mundilová,
Tel.: 735 715 927,
37763 5711</t>
  </si>
  <si>
    <t xml:space="preserve">
 Univerzitní 20, 
301 00 Plzeň, 
International Office,
místnost UI 122</t>
  </si>
  <si>
    <t>Typ připojení: jack 3.5 mm.
Konfigurace reprosoustavy: 2.0.
Napájení přes USB.
Výkon min. 1,2 W RMS.
Max. hmotnost 500 g.</t>
  </si>
  <si>
    <r>
      <t xml:space="preserve">LCD projektor.
Nativní rozlišení min. WUXGA 1920x1200.
Svítivost min. 5000 ANSIlm.
Hlučnost max. 39dB.
Kontrast min. 15000:1.
Životnost lampy min. 5000 hod v plném jasovém režimu. 
Rozhraní min. 2x HDMI, 2x VGA, 1x RJ45, možnost bezdrátového připojení.  
Včetně kompatibilního držáku.
Stropní montáž včetně silového kabelu a datových kabelů. 
</t>
    </r>
    <r>
      <rPr>
        <b/>
        <sz val="11"/>
        <color theme="1"/>
        <rFont val="Calibri"/>
        <family val="2"/>
        <scheme val="minor"/>
      </rPr>
      <t>Plátno</t>
    </r>
    <r>
      <rPr>
        <sz val="11"/>
        <color theme="1"/>
        <rFont val="Calibri"/>
        <family val="2"/>
        <scheme val="minor"/>
      </rPr>
      <t xml:space="preserve"> roletové se stropní montáží: 16:10, 128",</t>
    </r>
    <r>
      <rPr>
        <sz val="11"/>
        <color rgb="FFFF0000"/>
        <rFont val="Calibri"/>
        <family val="2"/>
        <scheme val="minor"/>
      </rPr>
      <t xml:space="preserve"> ručně stahovatelné</t>
    </r>
    <r>
      <rPr>
        <sz val="11"/>
        <color theme="1"/>
        <rFont val="Calibri"/>
        <family val="2"/>
        <scheme val="minor"/>
      </rPr>
      <t>. Včetně montáže.
Datové kabely 2xHDMI, 1xVGA, UTP.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</si>
</sst>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indent="1"/>
    </xf>
    <xf numFmtId="164" fontId="3" fillId="5" borderId="6" xfId="0" applyNumberFormat="1" applyFont="1" applyFill="1" applyBorder="1" applyAlignment="1">
      <alignment horizontal="right" vertical="center" indent="1"/>
    </xf>
    <xf numFmtId="165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6" xfId="0" applyFont="1" applyFill="1" applyBorder="1" applyAlignment="1">
      <alignment horizontal="left" vertical="center" wrapText="1" inden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6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"/>
  <sheetViews>
    <sheetView tabSelected="1" workbookViewId="0" topLeftCell="A1">
      <selection activeCell="H7" sqref="H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8515625" style="1" customWidth="1"/>
    <col min="4" max="4" width="10.7109375" style="2" customWidth="1"/>
    <col min="5" max="5" width="10.28125" style="3" customWidth="1"/>
    <col min="6" max="6" width="77.57421875" style="1" customWidth="1"/>
    <col min="7" max="7" width="27.8515625" style="1" customWidth="1"/>
    <col min="8" max="8" width="23.28125" style="1" customWidth="1"/>
    <col min="9" max="9" width="21.421875" style="1" customWidth="1"/>
    <col min="10" max="10" width="16.57421875" style="1" customWidth="1"/>
    <col min="11" max="11" width="28.28125" style="5" hidden="1" customWidth="1"/>
    <col min="12" max="12" width="36.8515625" style="5" customWidth="1"/>
    <col min="13" max="13" width="23.8515625" style="5" customWidth="1"/>
    <col min="14" max="14" width="38.140625" style="1" customWidth="1"/>
    <col min="15" max="15" width="28.00390625" style="1" customWidth="1"/>
    <col min="16" max="16" width="17.7109375" style="1" hidden="1" customWidth="1"/>
    <col min="17" max="17" width="21.57421875" style="5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1.57421875" style="5" hidden="1" customWidth="1"/>
    <col min="22" max="22" width="37.28125" style="4" customWidth="1"/>
    <col min="23" max="16384" width="9.140625" style="5" customWidth="1"/>
  </cols>
  <sheetData>
    <row r="1" spans="2:4" ht="42.6" customHeight="1">
      <c r="B1" s="72" t="s">
        <v>33</v>
      </c>
      <c r="C1" s="73"/>
      <c r="D1" s="73"/>
    </row>
    <row r="2" spans="3:22" ht="18.75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1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1" t="s">
        <v>5</v>
      </c>
      <c r="H6" s="43" t="s">
        <v>30</v>
      </c>
      <c r="I6" s="35" t="s">
        <v>17</v>
      </c>
      <c r="J6" s="35" t="s">
        <v>18</v>
      </c>
      <c r="K6" s="24" t="s">
        <v>32</v>
      </c>
      <c r="L6" s="35" t="s">
        <v>19</v>
      </c>
      <c r="M6" s="39" t="s">
        <v>20</v>
      </c>
      <c r="N6" s="35" t="s">
        <v>21</v>
      </c>
      <c r="O6" s="24" t="s">
        <v>29</v>
      </c>
      <c r="P6" s="35" t="s">
        <v>22</v>
      </c>
      <c r="Q6" s="24" t="s">
        <v>6</v>
      </c>
      <c r="R6" s="25" t="s">
        <v>7</v>
      </c>
      <c r="S6" s="70" t="s">
        <v>8</v>
      </c>
      <c r="T6" s="70" t="s">
        <v>9</v>
      </c>
      <c r="U6" s="35" t="s">
        <v>23</v>
      </c>
      <c r="V6" s="35" t="s">
        <v>24</v>
      </c>
    </row>
    <row r="7" spans="1:22" ht="246.75" customHeight="1" thickBot="1" thickTop="1">
      <c r="A7" s="26"/>
      <c r="B7" s="57">
        <v>1</v>
      </c>
      <c r="C7" s="58" t="s">
        <v>36</v>
      </c>
      <c r="D7" s="59">
        <v>1</v>
      </c>
      <c r="E7" s="60" t="s">
        <v>25</v>
      </c>
      <c r="F7" s="71" t="s">
        <v>43</v>
      </c>
      <c r="G7" s="84"/>
      <c r="H7" s="84"/>
      <c r="I7" s="58" t="s">
        <v>38</v>
      </c>
      <c r="J7" s="61" t="s">
        <v>31</v>
      </c>
      <c r="K7" s="62"/>
      <c r="L7" s="58" t="s">
        <v>37</v>
      </c>
      <c r="M7" s="58" t="s">
        <v>34</v>
      </c>
      <c r="N7" s="58" t="s">
        <v>35</v>
      </c>
      <c r="O7" s="63">
        <v>28</v>
      </c>
      <c r="P7" s="64">
        <f>D7*Q7</f>
        <v>47300</v>
      </c>
      <c r="Q7" s="65">
        <v>47300</v>
      </c>
      <c r="R7" s="86"/>
      <c r="S7" s="66">
        <f>D7*R7</f>
        <v>0</v>
      </c>
      <c r="T7" s="67" t="str">
        <f aca="true" t="shared" si="0" ref="T7">IF(ISNUMBER(R7),IF(R7&gt;Q7,"NEVYHOVUJE","VYHOVUJE")," ")</f>
        <v xml:space="preserve"> </v>
      </c>
      <c r="U7" s="60"/>
      <c r="V7" s="60" t="s">
        <v>12</v>
      </c>
    </row>
    <row r="8" spans="1:22" ht="146.25" customHeight="1" thickBot="1">
      <c r="A8" s="26"/>
      <c r="B8" s="49">
        <v>2</v>
      </c>
      <c r="C8" s="46" t="s">
        <v>39</v>
      </c>
      <c r="D8" s="50">
        <v>2</v>
      </c>
      <c r="E8" s="47" t="s">
        <v>25</v>
      </c>
      <c r="F8" s="68" t="s">
        <v>42</v>
      </c>
      <c r="G8" s="85"/>
      <c r="H8" s="51" t="s">
        <v>31</v>
      </c>
      <c r="I8" s="56" t="s">
        <v>38</v>
      </c>
      <c r="J8" s="44" t="s">
        <v>31</v>
      </c>
      <c r="K8" s="45"/>
      <c r="L8" s="46"/>
      <c r="M8" s="56" t="s">
        <v>40</v>
      </c>
      <c r="N8" s="56" t="s">
        <v>41</v>
      </c>
      <c r="O8" s="48">
        <v>14</v>
      </c>
      <c r="P8" s="52">
        <f>D8*Q8</f>
        <v>600</v>
      </c>
      <c r="Q8" s="53">
        <v>300</v>
      </c>
      <c r="R8" s="87"/>
      <c r="S8" s="54">
        <f>D8*R8</f>
        <v>0</v>
      </c>
      <c r="T8" s="55" t="str">
        <f aca="true" t="shared" si="1" ref="T8">IF(ISNUMBER(R8),IF(R8&gt;Q8,"NEVYHOVUJE","VYHOVUJE")," ")</f>
        <v xml:space="preserve"> </v>
      </c>
      <c r="U8" s="47"/>
      <c r="V8" s="47" t="s">
        <v>13</v>
      </c>
    </row>
    <row r="9" spans="3:19" ht="13.5" customHeight="1" thickBot="1" thickTop="1">
      <c r="C9" s="5"/>
      <c r="D9" s="5"/>
      <c r="E9" s="5"/>
      <c r="F9" s="5"/>
      <c r="G9" s="5"/>
      <c r="H9" s="5"/>
      <c r="I9" s="5"/>
      <c r="J9" s="5"/>
      <c r="N9" s="5"/>
      <c r="O9" s="5"/>
      <c r="P9" s="5"/>
      <c r="S9" s="40"/>
    </row>
    <row r="10" spans="2:22" ht="49.5" customHeight="1" thickBot="1" thickTop="1">
      <c r="B10" s="74" t="s">
        <v>28</v>
      </c>
      <c r="C10" s="75"/>
      <c r="D10" s="75"/>
      <c r="E10" s="75"/>
      <c r="F10" s="75"/>
      <c r="G10" s="75"/>
      <c r="H10" s="69"/>
      <c r="I10" s="27"/>
      <c r="J10" s="27"/>
      <c r="K10" s="27"/>
      <c r="L10" s="28"/>
      <c r="M10" s="8"/>
      <c r="N10" s="8"/>
      <c r="O10" s="29"/>
      <c r="P10" s="29"/>
      <c r="Q10" s="30" t="s">
        <v>10</v>
      </c>
      <c r="R10" s="76" t="s">
        <v>11</v>
      </c>
      <c r="S10" s="77"/>
      <c r="T10" s="78"/>
      <c r="U10" s="22"/>
      <c r="V10" s="31"/>
    </row>
    <row r="11" spans="2:20" ht="53.25" customHeight="1" thickBot="1" thickTop="1">
      <c r="B11" s="83" t="s">
        <v>26</v>
      </c>
      <c r="C11" s="83"/>
      <c r="D11" s="83"/>
      <c r="E11" s="83"/>
      <c r="F11" s="83"/>
      <c r="G11" s="83"/>
      <c r="H11" s="83"/>
      <c r="I11" s="32"/>
      <c r="L11" s="12"/>
      <c r="M11" s="12"/>
      <c r="N11" s="12"/>
      <c r="O11" s="33"/>
      <c r="P11" s="33"/>
      <c r="Q11" s="34">
        <f>SUM(P7:P8)</f>
        <v>47900</v>
      </c>
      <c r="R11" s="79">
        <f>SUM(S7:S8)</f>
        <v>0</v>
      </c>
      <c r="S11" s="80"/>
      <c r="T11" s="81"/>
    </row>
    <row r="12" spans="2:6" ht="15.75" thickTop="1">
      <c r="B12" s="82" t="s">
        <v>27</v>
      </c>
      <c r="C12" s="82"/>
      <c r="D12" s="82"/>
      <c r="E12" s="82"/>
      <c r="F12" s="82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algorithmName="SHA-512" hashValue="wk7wbJwbxOBjrexxcTTp9jXInnVYHxqZWL2Dd9/C16TLWUIveUMDdnv4SK1iMt33tdr2Vv5nP/wXLwgZAbPwag==" saltValue="yWJCahkLe55iCuhznRbcZA==" spinCount="100000" sheet="1" objects="1" scenarios="1"/>
  <mergeCells count="6">
    <mergeCell ref="B1:D1"/>
    <mergeCell ref="B10:G10"/>
    <mergeCell ref="R10:T10"/>
    <mergeCell ref="R11:T11"/>
    <mergeCell ref="B12:F12"/>
    <mergeCell ref="B11:H11"/>
  </mergeCells>
  <conditionalFormatting sqref="T7:T8">
    <cfRule type="cellIs" priority="64" dxfId="6" operator="equal">
      <formula>"VYHOVUJE"</formula>
    </cfRule>
  </conditionalFormatting>
  <conditionalFormatting sqref="T7:T8">
    <cfRule type="cellIs" priority="63" dxfId="5" operator="equal">
      <formula>"NEVYHOVUJE"</formula>
    </cfRule>
  </conditionalFormatting>
  <conditionalFormatting sqref="R7:R8 G7:H8">
    <cfRule type="containsBlanks" priority="44" dxfId="4">
      <formula>LEN(TRIM(G7))=0</formula>
    </cfRule>
  </conditionalFormatting>
  <conditionalFormatting sqref="G7:H8 R7:R8">
    <cfRule type="notContainsBlanks" priority="42" dxfId="3">
      <formula>LEN(TRIM(G7))&gt;0</formula>
    </cfRule>
  </conditionalFormatting>
  <conditionalFormatting sqref="G7:H8 R7:R8">
    <cfRule type="notContainsBlanks" priority="41" dxfId="2">
      <formula>LEN(TRIM(G7))&gt;0</formula>
    </cfRule>
  </conditionalFormatting>
  <conditionalFormatting sqref="G7:H8">
    <cfRule type="notContainsBlanks" priority="40" dxfId="1">
      <formula>LEN(TRIM(G7))&gt;0</formula>
    </cfRule>
  </conditionalFormatting>
  <conditionalFormatting sqref="D7:D8">
    <cfRule type="containsBlanks" priority="1" dxfId="0">
      <formula>LEN(TRIM(D7))=0</formula>
    </cfRule>
  </conditionalFormatting>
  <dataValidations count="3">
    <dataValidation type="list" allowBlank="1" showInputMessage="1" showErrorMessage="1" sqref="J7 J8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V7:V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2022-05-19T07:10:06Z</cp:lastPrinted>
  <dcterms:created xsi:type="dcterms:W3CDTF">2014-03-05T12:43:32Z</dcterms:created>
  <dcterms:modified xsi:type="dcterms:W3CDTF">2022-06-27T07:06:54Z</dcterms:modified>
  <cp:category/>
  <cp:version/>
  <cp:contentType/>
  <cp:contentStatus/>
  <cp:revision>1</cp:revision>
</cp:coreProperties>
</file>