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4\1 výzva\"/>
    </mc:Choice>
  </mc:AlternateContent>
  <xr:revisionPtr revIDLastSave="0" documentId="13_ncr:1_{D8C52BA9-0FCF-4ADF-B286-64A6C4F9E9FE}" xr6:coauthVersionLast="36" xr6:coauthVersionMax="47" xr10:uidLastSave="{00000000-0000-0000-0000-000000000000}"/>
  <bookViews>
    <workbookView xWindow="0" yWindow="0" windowWidth="21570" windowHeight="552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/>
  <c r="P7" i="1"/>
  <c r="P8" i="1"/>
  <c r="Q12" i="1" l="1"/>
  <c r="T8" i="1"/>
  <c r="T7" i="1"/>
  <c r="S7" i="1" l="1"/>
  <c r="R12" i="1" s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<sst xmlns="http://schemas.openxmlformats.org/spreadsheetml/2006/main" count="53" uniqueCount="47">
  <si>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</si>
  <si>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</si>
  <si>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</si>
  <si>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</si>
  <si>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</si>
  <si>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</si>
  <si>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</si>
  <si>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</si>
  <si>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</si>
  <si>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</si>
  <si>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</si>
  <si>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</si>
  <si>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</si>
  <si>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</si>
  <si>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</si>
  <si>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</si>
  <si>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</si>
  <si>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</si>
  <si>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</si>
  <si>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</si>
  <si>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</si>
  <si>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</si>
  <si>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</si>
  <si>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</si>
  <si>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</si>
  <si>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</si>
  <si>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</si>
  <si>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</si>
  <si>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</si>
  <si>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</si>
  <si>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</si>
  <si>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</si>
  <si>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064 - 2022 </t>
  </si>
  <si>
    <t>Samostatná faktura</t>
  </si>
  <si>
    <t>Ivana Jílková,
Tel.: 737 574 516, 
37763 1085</t>
  </si>
  <si>
    <t>Univerzitní 22, 
301 00 Plzeň, 
budova Fakulty strouní - Projektové centrum, 
místnost UF 215</t>
  </si>
  <si>
    <t>Pevný počítač včetně klávesnice a myši</t>
  </si>
  <si>
    <t xml:space="preserve">Záruka na zboží min. 48 měsíců, servis NBD on site. </t>
  </si>
  <si>
    <t>Notebook 13,3"</t>
  </si>
  <si>
    <r>
      <rPr>
        <sz val="11"/>
        <rFont val="Calibri"/>
        <family val="2"/>
        <charset val="238"/>
        <scheme val="minor"/>
      </rPr>
      <t>Pevný lehký notebook.</t>
    </r>
    <r>
      <rPr>
        <sz val="11"/>
        <color theme="1"/>
        <rFont val="Calibri"/>
        <family val="2"/>
        <charset val="238"/>
        <scheme val="minor"/>
      </rPr>
      <t xml:space="preserve">
Displej 13,3"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s rozlišením min. 1920x1080, IPS, matný.
Výkon procesoru v Passmark CPU více než 15 000 bodů (platné ke dni 22.6.2022), minimálně 6 jader.
Operační paměť min. 8GB DDR4.
Disk: min. 512GB SSD.
Operační systém Windows 11 Home - OS Windows požadujeme z důvodu kompatibility s interními aplikacemi ZČU (Stag, Magion,...).
Konektory min.: 1x USB-C (s podporou DP a napájení), 2x USB-A, Wifi 6, Bluetooth min. 5.2, HDMI.
Podsvícená klávesnice.
Webkamera HD.
Čtečka otisků prstů.
Celokovové tělo.
Barva se preferuje světlá (zlatá, růžová, bílá apod.).
Hmotnost max. </t>
    </r>
    <r>
      <rPr>
        <sz val="11"/>
        <rFont val="Calibri"/>
        <family val="2"/>
        <charset val="238"/>
        <scheme val="minor"/>
      </rPr>
      <t>1 kg.</t>
    </r>
  </si>
  <si>
    <t>Notebook 15,6"</t>
  </si>
  <si>
    <t>Záruka na zboží min. 36 měsíců, servis NBD on site.</t>
  </si>
  <si>
    <t>Mgr. Monika Mundilová,
Tel.: 735 715 927</t>
  </si>
  <si>
    <t>Pokud financováno z projektových prostředků, pak ŘEŠITEL uvede: NÁZEV A ČÍSLO DOTAČNÍHO PROJEKTU</t>
  </si>
  <si>
    <t xml:space="preserve"> Univerzitní 20, 
301 00 Plzeň,
International Office,
místnost UI 122</t>
  </si>
  <si>
    <t>Provedení notebooku klasické.
Výkon procesoru v Passmark CPU více než 10 000 bodů (platné ke dni 24.6.2022), minimálně 4 jádra.
Operační paměť minimálně 16 GB.
SSD disk o kapacitě minimálně 500 GB.
Integrovaná wifi karta.
Display min Full HD 15,6" s rozlišením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</si>
  <si>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r>
      <t>Výkon procesoru v Passmark CPU více než 12 200 bodů (platné ke dni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24.6.2022)</t>
    </r>
    <r>
      <rPr>
        <sz val="11"/>
        <color theme="1"/>
        <rFont val="Calibri"/>
        <family val="2"/>
        <charset val="238"/>
        <scheme val="minor"/>
      </rPr>
      <t xml:space="preserve">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</si>
</sst>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4" fillId="6" borderId="17" xfId="0" applyFont="1" applyFill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2" xfId="0" applyFont="1" applyFill="1" applyBorder="1" applyAlignment="1">
      <alignment horizontal="left" vertical="center" wrapText="1" indent="1"/>
    </xf>
    <xf numFmtId="0" fontId="4" fillId="6" borderId="11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="68" zoomScaleNormal="68" workbookViewId="0">
      <selection activeCell="G7" sqref="G7:H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8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140625" style="1" customWidth="1"/>
    <col min="11" max="11" width="27.5703125" style="5" hidden="1" customWidth="1"/>
    <col min="12" max="12" width="32.140625" style="5" customWidth="1"/>
    <col min="13" max="13" width="23.7109375" style="5" customWidth="1"/>
    <col min="14" max="14" width="37.7109375" style="4" customWidth="1"/>
    <col min="15" max="15" width="27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1" t="s">
        <v>32</v>
      </c>
      <c r="C1" s="102"/>
      <c r="D1" s="10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2"/>
      <c r="E3" s="82"/>
      <c r="F3" s="8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2"/>
      <c r="E4" s="82"/>
      <c r="F4" s="82"/>
      <c r="G4" s="82"/>
      <c r="H4" s="8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3" t="s">
        <v>2</v>
      </c>
      <c r="H5" s="10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3" t="s">
        <v>24</v>
      </c>
      <c r="H6" s="44" t="s">
        <v>26</v>
      </c>
      <c r="I6" s="39" t="s">
        <v>16</v>
      </c>
      <c r="J6" s="39" t="s">
        <v>17</v>
      </c>
      <c r="K6" s="39" t="s">
        <v>43</v>
      </c>
      <c r="L6" s="40" t="s">
        <v>18</v>
      </c>
      <c r="M6" s="41" t="s">
        <v>19</v>
      </c>
      <c r="N6" s="40" t="s">
        <v>20</v>
      </c>
      <c r="O6" s="39" t="s">
        <v>30</v>
      </c>
      <c r="P6" s="40" t="s">
        <v>21</v>
      </c>
      <c r="Q6" s="39" t="s">
        <v>5</v>
      </c>
      <c r="R6" s="42" t="s">
        <v>6</v>
      </c>
      <c r="S6" s="81" t="s">
        <v>7</v>
      </c>
      <c r="T6" s="81" t="s">
        <v>8</v>
      </c>
      <c r="U6" s="40" t="s">
        <v>22</v>
      </c>
      <c r="V6" s="40" t="s">
        <v>23</v>
      </c>
    </row>
    <row r="7" spans="1:22" ht="369" customHeight="1" thickTop="1" x14ac:dyDescent="0.25">
      <c r="A7" s="20"/>
      <c r="B7" s="50">
        <v>1</v>
      </c>
      <c r="C7" s="51" t="s">
        <v>36</v>
      </c>
      <c r="D7" s="52">
        <v>4</v>
      </c>
      <c r="E7" s="53" t="s">
        <v>25</v>
      </c>
      <c r="F7" s="83" t="s">
        <v>46</v>
      </c>
      <c r="G7" s="111"/>
      <c r="H7" s="112"/>
      <c r="I7" s="105" t="s">
        <v>33</v>
      </c>
      <c r="J7" s="107" t="s">
        <v>31</v>
      </c>
      <c r="K7" s="109"/>
      <c r="L7" s="54" t="s">
        <v>37</v>
      </c>
      <c r="M7" s="85" t="s">
        <v>34</v>
      </c>
      <c r="N7" s="87" t="s">
        <v>35</v>
      </c>
      <c r="O7" s="90">
        <v>21</v>
      </c>
      <c r="P7" s="55">
        <f>D7*Q7</f>
        <v>68000</v>
      </c>
      <c r="Q7" s="56">
        <v>17000</v>
      </c>
      <c r="R7" s="117"/>
      <c r="S7" s="57">
        <f>D7*R7</f>
        <v>0</v>
      </c>
      <c r="T7" s="58" t="str">
        <f t="shared" ref="T7" si="0">IF(ISNUMBER(R7), IF(R7&gt;Q7,"NEVYHOVUJE","VYHOVUJE")," ")</f>
        <v xml:space="preserve"> </v>
      </c>
      <c r="U7" s="88"/>
      <c r="V7" s="53" t="s">
        <v>12</v>
      </c>
    </row>
    <row r="8" spans="1:22" ht="217.5" customHeight="1" thickBot="1" x14ac:dyDescent="0.3">
      <c r="A8" s="20"/>
      <c r="B8" s="68">
        <v>2</v>
      </c>
      <c r="C8" s="69" t="s">
        <v>38</v>
      </c>
      <c r="D8" s="70">
        <v>2</v>
      </c>
      <c r="E8" s="71" t="s">
        <v>25</v>
      </c>
      <c r="F8" s="77" t="s">
        <v>39</v>
      </c>
      <c r="G8" s="113"/>
      <c r="H8" s="114"/>
      <c r="I8" s="106"/>
      <c r="J8" s="108"/>
      <c r="K8" s="110"/>
      <c r="L8" s="72"/>
      <c r="M8" s="86"/>
      <c r="N8" s="86"/>
      <c r="O8" s="91"/>
      <c r="P8" s="73">
        <f>D8*Q8</f>
        <v>40000</v>
      </c>
      <c r="Q8" s="74">
        <v>20000</v>
      </c>
      <c r="R8" s="118"/>
      <c r="S8" s="75">
        <f>D8*R8</f>
        <v>0</v>
      </c>
      <c r="T8" s="76" t="str">
        <f t="shared" ref="T8" si="1">IF(ISNUMBER(R8), IF(R8&gt;Q8,"NEVYHOVUJE","VYHOVUJE")," ")</f>
        <v xml:space="preserve"> </v>
      </c>
      <c r="U8" s="89"/>
      <c r="V8" s="71" t="s">
        <v>11</v>
      </c>
    </row>
    <row r="9" spans="1:22" ht="339.75" customHeight="1" thickBot="1" x14ac:dyDescent="0.3">
      <c r="A9" s="20"/>
      <c r="B9" s="59">
        <v>3</v>
      </c>
      <c r="C9" s="60" t="s">
        <v>40</v>
      </c>
      <c r="D9" s="61">
        <v>1</v>
      </c>
      <c r="E9" s="62" t="s">
        <v>25</v>
      </c>
      <c r="F9" s="84" t="s">
        <v>45</v>
      </c>
      <c r="G9" s="115"/>
      <c r="H9" s="116"/>
      <c r="I9" s="78" t="s">
        <v>33</v>
      </c>
      <c r="J9" s="49" t="s">
        <v>31</v>
      </c>
      <c r="K9" s="47"/>
      <c r="L9" s="63" t="s">
        <v>41</v>
      </c>
      <c r="M9" s="79" t="s">
        <v>42</v>
      </c>
      <c r="N9" s="80" t="s">
        <v>44</v>
      </c>
      <c r="O9" s="48">
        <v>21</v>
      </c>
      <c r="P9" s="64">
        <f>D9*Q9</f>
        <v>20000</v>
      </c>
      <c r="Q9" s="65">
        <v>20000</v>
      </c>
      <c r="R9" s="119"/>
      <c r="S9" s="66">
        <f>D9*R9</f>
        <v>0</v>
      </c>
      <c r="T9" s="67" t="str">
        <f t="shared" ref="T9" si="2">IF(ISNUMBER(R9), IF(R9&gt;Q9,"NEVYHOVUJE","VYHOVUJE")," ")</f>
        <v xml:space="preserve"> </v>
      </c>
      <c r="U9" s="47"/>
      <c r="V9" s="62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99" t="s">
        <v>29</v>
      </c>
      <c r="C11" s="99"/>
      <c r="D11" s="99"/>
      <c r="E11" s="99"/>
      <c r="F11" s="99"/>
      <c r="G11" s="99"/>
      <c r="H11" s="46"/>
      <c r="I11" s="46"/>
      <c r="J11" s="21"/>
      <c r="K11" s="21"/>
      <c r="L11" s="7"/>
      <c r="M11" s="7"/>
      <c r="N11" s="7"/>
      <c r="O11" s="22"/>
      <c r="P11" s="22"/>
      <c r="Q11" s="23" t="s">
        <v>9</v>
      </c>
      <c r="R11" s="96" t="s">
        <v>10</v>
      </c>
      <c r="S11" s="97"/>
      <c r="T11" s="98"/>
      <c r="U11" s="24"/>
      <c r="V11" s="25"/>
    </row>
    <row r="12" spans="1:22" ht="50.45" customHeight="1" thickTop="1" thickBot="1" x14ac:dyDescent="0.3">
      <c r="B12" s="100" t="s">
        <v>27</v>
      </c>
      <c r="C12" s="100"/>
      <c r="D12" s="100"/>
      <c r="E12" s="100"/>
      <c r="F12" s="100"/>
      <c r="G12" s="100"/>
      <c r="H12" s="100"/>
      <c r="I12" s="26"/>
      <c r="L12" s="9"/>
      <c r="M12" s="9"/>
      <c r="N12" s="9"/>
      <c r="O12" s="27"/>
      <c r="P12" s="27"/>
      <c r="Q12" s="28">
        <f>SUM(P7:P9)</f>
        <v>128000</v>
      </c>
      <c r="R12" s="93">
        <f>SUM(S7:S9)</f>
        <v>0</v>
      </c>
      <c r="S12" s="94"/>
      <c r="T12" s="95"/>
    </row>
    <row r="13" spans="1:22" ht="15.75" thickTop="1" x14ac:dyDescent="0.25">
      <c r="B13" s="92" t="s">
        <v>28</v>
      </c>
      <c r="C13" s="92"/>
      <c r="D13" s="92"/>
      <c r="E13" s="92"/>
      <c r="F13" s="92"/>
      <c r="G13" s="92"/>
      <c r="H13" s="8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5"/>
      <c r="C14" s="45"/>
      <c r="D14" s="45"/>
      <c r="E14" s="45"/>
      <c r="F14" s="45"/>
      <c r="G14" s="82"/>
      <c r="H14" s="8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5"/>
      <c r="C15" s="45"/>
      <c r="D15" s="45"/>
      <c r="E15" s="45"/>
      <c r="F15" s="45"/>
      <c r="G15" s="82"/>
      <c r="H15" s="8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5"/>
      <c r="C16" s="45"/>
      <c r="D16" s="45"/>
      <c r="E16" s="45"/>
      <c r="F16" s="45"/>
      <c r="G16" s="82"/>
      <c r="H16" s="8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2"/>
      <c r="H17" s="8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2"/>
      <c r="H19" s="8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2"/>
      <c r="H20" s="8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2"/>
      <c r="H21" s="8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2"/>
      <c r="H22" s="8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2"/>
      <c r="H23" s="8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2"/>
      <c r="H24" s="8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2"/>
      <c r="H25" s="8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2"/>
      <c r="H26" s="8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2"/>
      <c r="H27" s="8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2"/>
      <c r="H28" s="8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2"/>
      <c r="H29" s="8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2"/>
      <c r="H30" s="8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2"/>
      <c r="H31" s="8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2"/>
      <c r="H32" s="8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2"/>
      <c r="H33" s="8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2"/>
      <c r="H34" s="8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2"/>
      <c r="H35" s="8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2"/>
      <c r="H36" s="8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2"/>
      <c r="H37" s="8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2"/>
      <c r="H38" s="8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2"/>
      <c r="H39" s="8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2"/>
      <c r="H40" s="8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2"/>
      <c r="H41" s="8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2"/>
      <c r="H42" s="8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2"/>
      <c r="H43" s="8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2"/>
      <c r="H44" s="8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2"/>
      <c r="H45" s="8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2"/>
      <c r="H46" s="8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2"/>
      <c r="H47" s="8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2"/>
      <c r="H48" s="8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2"/>
      <c r="H49" s="8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2"/>
      <c r="H50" s="8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2"/>
      <c r="H51" s="8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2"/>
      <c r="H52" s="8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2"/>
      <c r="H53" s="8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2"/>
      <c r="H54" s="8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2"/>
      <c r="H55" s="8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2"/>
      <c r="H56" s="8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2"/>
      <c r="H57" s="8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2"/>
      <c r="H58" s="8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2"/>
      <c r="H59" s="8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2"/>
      <c r="H60" s="8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2"/>
      <c r="H61" s="8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2"/>
      <c r="H62" s="8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2"/>
      <c r="H63" s="8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2"/>
      <c r="H64" s="8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2"/>
      <c r="H65" s="8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2"/>
      <c r="H66" s="8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2"/>
      <c r="H67" s="8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2"/>
      <c r="H68" s="8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2"/>
      <c r="H69" s="8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2"/>
      <c r="H70" s="8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2"/>
      <c r="H71" s="8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2"/>
      <c r="H72" s="8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2"/>
      <c r="H73" s="8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2"/>
      <c r="H74" s="8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2"/>
      <c r="H75" s="8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2"/>
      <c r="H76" s="8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2"/>
      <c r="H77" s="8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2"/>
      <c r="H78" s="8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2"/>
      <c r="H79" s="8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2"/>
      <c r="H80" s="8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2"/>
      <c r="H81" s="8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2"/>
      <c r="H82" s="8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2"/>
      <c r="H83" s="8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2"/>
      <c r="H84" s="8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2"/>
      <c r="H85" s="8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2"/>
      <c r="H86" s="8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2"/>
      <c r="H87" s="8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2"/>
      <c r="H88" s="8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2"/>
      <c r="H89" s="8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2"/>
      <c r="H90" s="8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2"/>
      <c r="H91" s="8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2"/>
      <c r="H92" s="8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2"/>
      <c r="H93" s="8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2"/>
      <c r="H94" s="8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2"/>
      <c r="H95" s="8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2"/>
      <c r="H96" s="8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2"/>
      <c r="H97" s="8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2"/>
      <c r="H98" s="82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5VJC4U4iY6Y1gsxwdlAphys6z0wgxa8sM45rJnAXvkUWEoXO9/vzTQcILB25y7xgGGAEMnw91wHV6+w5xJbXVQ==" saltValue="Jia06Y0UHUE9or9sHzPBXw==" spinCount="100000" sheet="1" objects="1" scenarios="1"/>
  <mergeCells count="14">
    <mergeCell ref="B1:D1"/>
    <mergeCell ref="G5:H5"/>
    <mergeCell ref="I7:I8"/>
    <mergeCell ref="J7:J8"/>
    <mergeCell ref="K7:K8"/>
    <mergeCell ref="B13:G13"/>
    <mergeCell ref="R12:T12"/>
    <mergeCell ref="R11:T11"/>
    <mergeCell ref="B11:G11"/>
    <mergeCell ref="B12:H12"/>
    <mergeCell ref="M7:M8"/>
    <mergeCell ref="N7:N8"/>
    <mergeCell ref="U7:U8"/>
    <mergeCell ref="O7:O8"/>
  </mergeCells>
  <conditionalFormatting sqref="D7:D9 B7:B9">
    <cfRule type="containsBlanks" dxfId="7" priority="60">
      <formula>LEN(TRIM(B7))=0</formula>
    </cfRule>
  </conditionalFormatting>
  <conditionalFormatting sqref="B7:B9">
    <cfRule type="cellIs" dxfId="6" priority="57" operator="greaterThanOrEqual">
      <formula>1</formula>
    </cfRule>
  </conditionalFormatting>
  <conditionalFormatting sqref="T7:T9">
    <cfRule type="cellIs" dxfId="5" priority="44" operator="equal">
      <formula>"VYHOVUJE"</formula>
    </cfRule>
  </conditionalFormatting>
  <conditionalFormatting sqref="T7:T9">
    <cfRule type="cellIs" dxfId="4" priority="43" operator="equal">
      <formula>"NEVYHOVUJE"</formula>
    </cfRule>
  </conditionalFormatting>
  <conditionalFormatting sqref="G7:H9 R7:R9">
    <cfRule type="containsBlanks" dxfId="3" priority="37">
      <formula>LEN(TRIM(G7))=0</formula>
    </cfRule>
  </conditionalFormatting>
  <conditionalFormatting sqref="G7:H9 R7:R9">
    <cfRule type="notContainsBlanks" dxfId="2" priority="35">
      <formula>LEN(TRIM(G7))&gt;0</formula>
    </cfRule>
  </conditionalFormatting>
  <conditionalFormatting sqref="G7:H9 R7:R9">
    <cfRule type="notContainsBlanks" dxfId="1" priority="34">
      <formula>LEN(TRIM(G7))&gt;0</formula>
    </cfRule>
  </conditionalFormatting>
  <conditionalFormatting sqref="G7:H9">
    <cfRule type="notContainsBlanks" dxfId="0" priority="33">
      <formula>LEN(TRIM(G7))&gt;0</formula>
    </cfRule>
  </conditionalFormatting>
  <dataValidations count="2">
    <dataValidation type="list" allowBlank="1" showInputMessage="1" showErrorMessage="1" sqref="J7 J9" xr:uid="{C2E11290-A26B-4B12-9678-6C2CC31A5AC2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2022-06-10T09:08:19Z</cp:lastPrinted>
  <dcterms:created xsi:type="dcterms:W3CDTF">2014-03-05T12:43:32Z</dcterms:created>
  <dcterms:modified xsi:type="dcterms:W3CDTF">2022-06-24T09:24:10Z</dcterms:modified>
</cp:coreProperties>
</file>