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DNS\DNS-do_ALFRESCA\2022-KP\KP-(II.)-032-2022\2-vyzva\vyzva-podpurne dokumenty\"/>
    </mc:Choice>
  </mc:AlternateContent>
  <xr:revisionPtr revIDLastSave="0" documentId="13_ncr:1_{CCEB0D50-3681-492C-81C1-DF6073A123AD}" xr6:coauthVersionLast="36" xr6:coauthVersionMax="47"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KP!$A$6:$T$38</definedName>
    <definedName name="_xlnm.Print_Area" localSheetId="0">KP!$A$1:$U$42</definedName>
  </definedNames>
  <calcPr calcId="191029"/>
</workbook>
</file>

<file path=xl/calcChain.xml><?xml version="1.0" encoding="utf-8"?>
<calcChain xmlns="http://schemas.openxmlformats.org/spreadsheetml/2006/main">
  <c r="J35" i="1" l="1"/>
  <c r="J36" i="1"/>
  <c r="K38" i="1"/>
  <c r="J38" i="1"/>
  <c r="J37" i="1"/>
  <c r="K37" i="1"/>
  <c r="K36" i="1" l="1"/>
  <c r="K35" i="1"/>
  <c r="G35" i="1"/>
  <c r="G36" i="1"/>
  <c r="G37" i="1"/>
  <c r="G38"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41" i="1" l="1"/>
  <c r="I41" i="1"/>
</calcChain>
</file>

<file path=xl/sharedStrings.xml><?xml version="1.0" encoding="utf-8"?>
<sst xmlns="http://schemas.openxmlformats.org/spreadsheetml/2006/main" count="159" uniqueCount="104">
  <si>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</si>
  <si>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</si>
  <si>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</si>
  <si>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</si>
  <si>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</si>
  <si>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</si>
  <si>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</si>
  <si>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</si>
  <si>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</si>
  <si>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</si>
  <si>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</si>
  <si>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</si>
  <si>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</si>
  <si>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</si>
  <si>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</si>
  <si>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</si>
  <si>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</si>
  <si>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</si>
  <si>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</si>
  <si>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</si>
  <si>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</si>
  <si>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</si>
  <si>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</si>
  <si>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</si>
  <si>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</si>
  <si>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ks</t>
  </si>
  <si>
    <t>Popisovač na bílé tabule a flipcharty vysoké kvality. Rychle zasychá. Vydrží bez víčka min. 24 hod. Může být použit na sklo a neporézní povrchy. Snadno smazatelné z bílých tabulí, nezanechává šmouhy. Živé a neprůsvitné barvy na všech typech bílých tabulí. Kulatý hrot.</t>
  </si>
  <si>
    <t>Popisovač tabulový 3 mm - sada 4ks</t>
  </si>
  <si>
    <t>sada</t>
  </si>
  <si>
    <t>Popisovač na bílé tabule a flipcharty vysoké kvality. Rychle zasychá. Vydrží bez víčka min. 24 hod. Může být použit na sklo a neporézní povrchy. Snadno smazatelné z bílých tabulí, nezanechává šmouhy. Živé a neprůsvitné barvy na všech typech bílých tabulí.</t>
  </si>
  <si>
    <t xml:space="preserve">Popisovač na bílou tabuli s vyměnitelnou náplní s tekutým inkoustem. Nový inkoustový systém nabízí okamžité psaní bez protřepávání či pumpování, stejně jako plynulý výdej inkoustu. Snadno smazatelný inkoust. Viditelný stav náplně, snadné doplňování. Lze snadno smazat. Kulatý hrot. Šířka hrotu 6 mm. Šířka stopy 2,3 mm. </t>
  </si>
  <si>
    <t>Pokladní kotoučky 80/42  (80/60/17)</t>
  </si>
  <si>
    <t>Vyrobeny z termocitlivého papíru. Balení v ochr. folii po 5 ks, v krabici 60 ks kotoučků.</t>
  </si>
  <si>
    <t>Euroobal A4 - hladký</t>
  </si>
  <si>
    <t>bal</t>
  </si>
  <si>
    <t>Čiré, min. 45 mic., balení 100 ks.</t>
  </si>
  <si>
    <t>Nezávěsné hladké PVC obaly, vkládání na šířku i na výšku, min. 150 mic, min. 10 ks v balení.</t>
  </si>
  <si>
    <t xml:space="preserve">Papír kancelářský A4 kvalita"B"  </t>
  </si>
  <si>
    <t>Obálky B4 , 250 x 353 mm</t>
  </si>
  <si>
    <t>Samolepící bílé.</t>
  </si>
  <si>
    <t>Lepicí páska 25mm x 66m transparentní</t>
  </si>
  <si>
    <t>Kvalitní lepicí páska průhledná.</t>
  </si>
  <si>
    <t>Propisovací tužka</t>
  </si>
  <si>
    <t xml:space="preserve">Vyměnitelná náplň F - 411, modrý inkoust, jehlový hrot 0,5 mm pro extra jemné psaní, plastové tělo, pogumovaný úchop pro příjemnější držení, stiskací mechanismus, kovový hrot. </t>
  </si>
  <si>
    <t>Korekční strojek jednorázový</t>
  </si>
  <si>
    <t>Šíře min. 4,2 mm, návin min. 6 m, korekční roller ve tvaru pera, suchá korekce, kryje okamžitě, korekce na běžném i faxovém papíru, nezanechává stopy či skvrny na fotokopiích.</t>
  </si>
  <si>
    <t>Laminovací folie A4/125mic</t>
  </si>
  <si>
    <t>Antistatické, průzračně čiré. Min. 100 listů v balení.</t>
  </si>
  <si>
    <t>Náplň do propisky F-411, modrý inkoust, hrot 0,5 mm, délka náplně je 10,7 cm. Křidélka pro zaražení pružiny. Rozmězí křidélek od hrotu je 3,1 cm.</t>
  </si>
  <si>
    <t>Tabule korková 60 x 90</t>
  </si>
  <si>
    <t xml:space="preserve">Kvalitní hrubozrnný korek, dřevěný rám dřevo s opracovanými hranami, oboustranný korek - možnost  používat tabuli z obou stran, vrstvení korku cca  7 mm. </t>
  </si>
  <si>
    <t xml:space="preserve">Papír kancelářský A4 kvalita "A" </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</si>
  <si>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</si>
  <si>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</si>
  <si>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</si>
  <si>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Obálky C5 162 x 229 mm</t>
  </si>
  <si>
    <t>Samolepící, 1 bal/50ks</t>
  </si>
  <si>
    <t>Lepicí páska 48-50mm x 66m transparentní</t>
  </si>
  <si>
    <t xml:space="preserve">Vteřinové lepidlo min. hmotnost 3 g </t>
  </si>
  <si>
    <t>Vteřinové lepidlo vhodné na všechny materiály mimo lepení PP, PE, polystyrenu a jemné kůže. Vysoká pevnost na pevných a hladkých plochách, VODĚODOLNÉ, okamžitý účinek.</t>
  </si>
  <si>
    <t>Stiskací mechanismus, vyměnitelná gelová náplň, plastové tělo, jehlový hrot 0,5 mm pro tenké psaní.</t>
  </si>
  <si>
    <t>Popisovač tabulový 2,5 mm - sada 4ks</t>
  </si>
  <si>
    <t>Korekční pero</t>
  </si>
  <si>
    <t>Korekční lak v tužce, tenký kovový hrot.</t>
  </si>
  <si>
    <t>Opravný lak</t>
  </si>
  <si>
    <t>Opravný lak, nanášení štětečkem nebo houbičkou.</t>
  </si>
  <si>
    <t>Samostatná faktura</t>
  </si>
  <si>
    <t>ANO</t>
  </si>
  <si>
    <t>SGS-2022-006-Prof. Drábek</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</si>
  <si>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</si>
  <si>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KMA - Lenka Janečková,
Tel.: 37763 2601,
E-mail: lenkaja@kma.zcu.cz</t>
  </si>
  <si>
    <t>Technická 8, 
301 00 Plzeň,
Fakulta aplikovaných věd - Katedra matematiky,
místnost UC 226</t>
  </si>
  <si>
    <t>SKM - Jitka Hlavatá, 
Tel.: 37763 4880,
E-mail: hlavataj@skm.zcu.cz</t>
  </si>
  <si>
    <t>Univerzitní 12, 
301 00 Plzeň,
Menza 4</t>
  </si>
  <si>
    <t>SKM - Věra Janochová, 
Tel.: 37763 4873,
E-mail: vjanocho@skm.zcu.cz</t>
  </si>
  <si>
    <t>Technická 8, 
301 00 Plzeň,
Kavárna NTIS</t>
  </si>
  <si>
    <t>SKM - Petra Reinvartová, 
Tel.: 37763 4874,
E-mail: reinvart@skm.zcu.cz</t>
  </si>
  <si>
    <t xml:space="preserve">Univerzitní 18,
301 00 Plzeň,
Kavárna UK (knihovna) </t>
  </si>
  <si>
    <t>SKM - Hana Menclová,
Tel.: 37763 4853,
602 167 797,
E-mail: hmenclov@skm.zcu.cz</t>
  </si>
  <si>
    <t>Kollárova 19, 
301 00 Plzeň,
Správa kolejí a menz</t>
  </si>
  <si>
    <t>SKM - Helena Honomichlová,
Tel.: 37763 4883,
602 683 935,
E-mail: honomi@skm.zcu.cz</t>
  </si>
  <si>
    <t>KET - Lenka Lenková, 
Tel.: 37763 4501,
602 886 706,
E-mail: lenk@fel.zcu.cz</t>
  </si>
  <si>
    <t>Univerzitni 26,
301 00 Plzeň,
Fakulta elektrotechnická (modrá budova),
Katedra materiálů a technologií,
místnost EK 418</t>
  </si>
  <si>
    <r>
      <t>Popisovač tabulový  3 mm -</t>
    </r>
    <r>
      <rPr>
        <b/>
        <sz val="11"/>
        <rFont val="Calibri"/>
        <family val="2"/>
        <charset val="238"/>
      </rPr>
      <t xml:space="preserve"> černý</t>
    </r>
  </si>
  <si>
    <r>
      <t xml:space="preserve">Popisovač tabulový 3 mm - </t>
    </r>
    <r>
      <rPr>
        <b/>
        <sz val="11"/>
        <rFont val="Calibri"/>
        <family val="2"/>
        <charset val="238"/>
      </rPr>
      <t>červený</t>
    </r>
  </si>
  <si>
    <r>
      <t>Popisovač na bílou tabuli s vyměnitelnou náplní s tekutým inkoustem -</t>
    </r>
    <r>
      <rPr>
        <b/>
        <sz val="11"/>
        <rFont val="Calibri"/>
        <family val="2"/>
        <charset val="238"/>
      </rPr>
      <t xml:space="preserve"> barva inkoustu černá</t>
    </r>
  </si>
  <si>
    <r>
      <t xml:space="preserve">Náplň pro popisovač na bílé tabule s výměnnou náplní - </t>
    </r>
    <r>
      <rPr>
        <b/>
        <sz val="11"/>
        <rFont val="Calibri"/>
        <family val="2"/>
        <charset val="238"/>
      </rPr>
      <t>barva inkoustu černá</t>
    </r>
  </si>
  <si>
    <r>
      <t>Popisovač na bílou tabuli s vyměnitelnou náplní s tekutým inkoustem -</t>
    </r>
    <r>
      <rPr>
        <b/>
        <sz val="11"/>
        <rFont val="Calibri"/>
        <family val="2"/>
        <charset val="238"/>
      </rPr>
      <t xml:space="preserve"> barva inkoustu modrá</t>
    </r>
  </si>
  <si>
    <r>
      <t>Náplň pro popisovač na bílé tabule s výměnnou náplní -</t>
    </r>
    <r>
      <rPr>
        <b/>
        <sz val="11"/>
        <rFont val="Calibri"/>
        <family val="2"/>
        <charset val="238"/>
      </rPr>
      <t xml:space="preserve"> barva inkoustu modrá</t>
    </r>
  </si>
  <si>
    <t>Náplň na alkoholové bázi, intenzivní barva - černá. Kompatibilní s pol.č. 4.</t>
  </si>
  <si>
    <t>Náplň na alkoholové bázi, intenzivní barva - modrá. Kompatibilní s pol.č. 6.</t>
  </si>
  <si>
    <t>Obaly "L" A4 - čiré</t>
  </si>
  <si>
    <r>
      <t>Náplň do propisky F-411,</t>
    </r>
    <r>
      <rPr>
        <b/>
        <sz val="11"/>
        <rFont val="Calibri"/>
        <family val="2"/>
        <charset val="238"/>
      </rPr>
      <t xml:space="preserve"> modrá</t>
    </r>
  </si>
  <si>
    <r>
      <t>Gelové pero 0,5 mm -</t>
    </r>
    <r>
      <rPr>
        <b/>
        <sz val="11"/>
        <rFont val="Calibri"/>
        <family val="2"/>
        <charset val="238"/>
        <scheme val="minor"/>
      </rPr>
      <t xml:space="preserve"> modrá náplň</t>
    </r>
  </si>
  <si>
    <r>
      <t xml:space="preserve">Náplň do gelového pera - </t>
    </r>
    <r>
      <rPr>
        <b/>
        <sz val="11"/>
        <rFont val="Calibri"/>
        <family val="2"/>
        <charset val="238"/>
        <scheme val="minor"/>
      </rPr>
      <t>modrá</t>
    </r>
  </si>
  <si>
    <t xml:space="preserve">Kompatibilní s pol.č. 28. </t>
  </si>
  <si>
    <t>Stíratelný, světlostálý, kulatý, vláknový hrot, šíře stopy 2,5 mm, ventilační uzávěr. Na bílé tabule, sklo, PVC, porcelán. 
Sada 4 ks.</t>
  </si>
  <si>
    <t>Pokladní kotoučky 57/18  (57/40/12)</t>
  </si>
  <si>
    <t>Vyrobeny z termocitlivého papíru. Balení  v ochr. folii po 10 ks, v krabici 160 ks kotoučků.
Šířka 57 mm s dutinkou o průměru 12 mm.</t>
  </si>
  <si>
    <t>Příloha č. 2 Kupní smlouvy - technická specifikace
Kancelářské potřeby (II.) 032 - 2022</t>
  </si>
  <si>
    <t>Požadavek zadavatele: 
do sloupce označeného textem:</t>
  </si>
  <si>
    <t xml:space="preserve">Dodavatel doplní do jednotlivých prázdných žlutě podbarvených buněk požadované údaje, tj. jednotkové ceny.  </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</si>
  <si>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FF0000"/>
        <rFont val="Calibri"/>
        <family val="2"/>
        <charset val="238"/>
      </rPr>
      <t>Certifikát o udělení ekoznačky EU (Ecolabel)</t>
    </r>
  </si>
  <si>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FF0000"/>
        <rFont val="Calibri"/>
        <family val="2"/>
        <charset val="238"/>
      </rPr>
      <t>Certifikát o udělení ekoznačky EU (Ecolabel)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</si>
</sst>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0.00\ &quot;Kč&quot;"/>
    <numFmt numFmtId="165" formatCode="_-* #,##0.00\ &quot;Kč&quot;_-;\-* #,##0.00\ &quot;Kč&quot;_-;_-* &quot; &quot;??,_-;_-@_-"/>
    <numFmt numFmtId="168" formatCode="_-* #,##0.00\ &quot;Kč&quot;_-;\-* #,##0.00\ &quot;Kč&quot;_-;_-* &quot;-&quot;??\ &quot;Kč&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b/>
      <sz val="11"/>
      <color rgb="FFFF0000"/>
      <name val="Calibri"/>
      <family val="2"/>
      <charset val="238"/>
      <scheme val="minor"/>
    </font>
    <font>
      <b/>
      <sz val="11"/>
      <name val="Calibri"/>
      <family val="2"/>
      <charset val="238"/>
    </font>
    <font>
      <sz val="11.5"/>
      <color theme="1"/>
      <name val="Calibri"/>
      <family val="2"/>
      <charset val="238"/>
      <scheme val="minor"/>
    </font>
    <font>
      <b/>
      <sz val="11"/>
      <color rgb="FFFF0000"/>
      <name val="Calibri"/>
      <family val="2"/>
      <charset val="238"/>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0">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s>
  <cellStyleXfs count="17">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xf numFmtId="44" fontId="2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0" fontId="1" fillId="0" borderId="0"/>
  </cellStyleXfs>
  <cellXfs count="189">
    <xf numFmtId="0" fontId="0" fillId="0" borderId="0" xfId="0"/>
    <xf numFmtId="0" fontId="26" fillId="0" borderId="26" xfId="16" applyFont="1" applyFill="1" applyBorder="1" applyAlignment="1" applyProtection="1">
      <alignment horizontal="center" vertical="center" wrapText="1"/>
    </xf>
    <xf numFmtId="0" fontId="26" fillId="0" borderId="0" xfId="16" applyFont="1" applyFill="1" applyBorder="1" applyAlignment="1" applyProtection="1">
      <alignment horizontal="center" vertical="center" wrapText="1"/>
    </xf>
    <xf numFmtId="0" fontId="1" fillId="2" borderId="27" xfId="16" applyFill="1" applyBorder="1" applyAlignment="1" applyProtection="1">
      <alignment horizontal="center" vertical="center" wrapText="1"/>
    </xf>
    <xf numFmtId="0" fontId="1" fillId="2" borderId="28" xfId="16" applyFill="1" applyBorder="1" applyAlignment="1" applyProtection="1">
      <alignment horizontal="center" vertical="center" wrapText="1"/>
    </xf>
    <xf numFmtId="0" fontId="1" fillId="2" borderId="30" xfId="16" applyFill="1" applyBorder="1" applyAlignment="1" applyProtection="1">
      <alignment horizontal="center" vertical="center" wrapText="1"/>
    </xf>
    <xf numFmtId="0" fontId="1" fillId="2" borderId="31" xfId="16" applyFill="1" applyBorder="1" applyAlignment="1" applyProtection="1">
      <alignment horizontal="center" vertical="center" wrapText="1"/>
    </xf>
    <xf numFmtId="0" fontId="11" fillId="0" borderId="29" xfId="16" applyNumberFormat="1" applyFont="1" applyBorder="1" applyAlignment="1" applyProtection="1">
      <alignment horizontal="center" vertical="center" wrapText="1"/>
    </xf>
    <xf numFmtId="44" fontId="20" fillId="0" borderId="8" xfId="8" applyFont="1" applyFill="1" applyBorder="1" applyAlignment="1" applyProtection="1">
      <alignment horizontal="right" vertical="center" wrapText="1" indent="1"/>
    </xf>
    <xf numFmtId="44" fontId="20" fillId="0" borderId="9" xfId="8" applyFont="1" applyFill="1" applyBorder="1" applyAlignment="1" applyProtection="1">
      <alignment horizontal="right" vertical="center" wrapText="1" indent="1"/>
    </xf>
    <xf numFmtId="0" fontId="0" fillId="0" borderId="0" xfId="0" applyProtection="1"/>
    <xf numFmtId="0" fontId="19" fillId="0" borderId="0" xfId="0" applyFont="1" applyFill="1" applyAlignment="1" applyProtection="1">
      <alignment horizontal="left" vertical="center" wrapText="1"/>
    </xf>
    <xf numFmtId="0" fontId="19"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13" fillId="0" borderId="0" xfId="0" applyFont="1" applyAlignment="1" applyProtection="1">
      <alignment vertical="center" wrapText="1"/>
    </xf>
    <xf numFmtId="0" fontId="17" fillId="0" borderId="0" xfId="0" applyFont="1" applyAlignment="1" applyProtection="1">
      <alignment vertical="top" wrapTex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5" fillId="3" borderId="2" xfId="0" applyFont="1" applyFill="1" applyBorder="1" applyAlignment="1" applyProtection="1">
      <alignment horizontal="center" vertical="center" textRotation="90" wrapText="1"/>
    </xf>
    <xf numFmtId="0" fontId="15" fillId="3" borderId="3"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0" fillId="0" borderId="32"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2"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0" fillId="0" borderId="6" xfId="1" applyFont="1" applyFill="1" applyBorder="1" applyAlignment="1" applyProtection="1">
      <alignment horizontal="center" vertical="center" wrapText="1"/>
    </xf>
    <xf numFmtId="0" fontId="20"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6"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2" fillId="0" borderId="13"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8" fillId="0" borderId="13"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2"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0" fillId="0" borderId="8" xfId="1" applyFont="1" applyFill="1" applyBorder="1" applyAlignment="1" applyProtection="1">
      <alignment horizontal="center" vertical="center" wrapText="1"/>
    </xf>
    <xf numFmtId="0" fontId="20"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6"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8" fillId="0" borderId="14"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3" fontId="0" fillId="0" borderId="18" xfId="0" applyNumberFormat="1" applyFill="1" applyBorder="1" applyAlignment="1" applyProtection="1">
      <alignment horizontal="center" vertical="center" wrapText="1"/>
    </xf>
    <xf numFmtId="0" fontId="22" fillId="0" borderId="16" xfId="1"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20" fillId="0" borderId="16" xfId="1" applyFont="1" applyFill="1" applyBorder="1" applyAlignment="1" applyProtection="1">
      <alignment horizontal="center" vertical="center" wrapText="1"/>
    </xf>
    <xf numFmtId="0" fontId="20" fillId="0" borderId="16" xfId="5" applyFont="1" applyFill="1" applyBorder="1" applyAlignment="1" applyProtection="1">
      <alignment horizontal="left" vertical="center" wrapText="1" indent="1"/>
    </xf>
    <xf numFmtId="164" fontId="0" fillId="0" borderId="16" xfId="0" applyNumberFormat="1" applyFill="1" applyBorder="1" applyAlignment="1" applyProtection="1">
      <alignment horizontal="right" vertical="center" indent="1"/>
    </xf>
    <xf numFmtId="164" fontId="16" fillId="0"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22" fillId="0" borderId="21" xfId="1" applyFont="1" applyFill="1" applyBorder="1" applyAlignment="1" applyProtection="1">
      <alignment horizontal="left" vertical="center" wrapText="1" indent="1"/>
    </xf>
    <xf numFmtId="3" fontId="10" fillId="0" borderId="21" xfId="0" applyNumberFormat="1" applyFont="1" applyFill="1" applyBorder="1" applyAlignment="1" applyProtection="1">
      <alignment horizontal="center" vertical="center" wrapText="1"/>
    </xf>
    <xf numFmtId="0" fontId="22" fillId="0" borderId="21" xfId="1" applyFont="1" applyFill="1" applyBorder="1" applyAlignment="1" applyProtection="1">
      <alignment horizontal="center" vertical="center" wrapText="1"/>
    </xf>
    <xf numFmtId="0" fontId="22"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6"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22" fillId="0" borderId="22" xfId="1" applyFont="1" applyFill="1" applyBorder="1" applyAlignment="1" applyProtection="1">
      <alignment horizontal="left" vertical="center" wrapText="1" indent="1"/>
    </xf>
    <xf numFmtId="3" fontId="10" fillId="0" borderId="22" xfId="0" applyNumberFormat="1" applyFont="1" applyFill="1" applyBorder="1" applyAlignment="1" applyProtection="1">
      <alignment horizontal="center" vertical="center" wrapText="1"/>
    </xf>
    <xf numFmtId="0" fontId="22" fillId="0" borderId="22" xfId="1" applyFont="1" applyFill="1" applyBorder="1" applyAlignment="1" applyProtection="1">
      <alignment horizontal="center" vertical="center" wrapText="1"/>
    </xf>
    <xf numFmtId="0" fontId="22" fillId="0" borderId="22" xfId="5" applyFont="1" applyFill="1" applyBorder="1" applyAlignment="1" applyProtection="1">
      <alignment horizontal="left" vertical="center" wrapText="1" indent="1"/>
    </xf>
    <xf numFmtId="164" fontId="0" fillId="0" borderId="22" xfId="0" applyNumberFormat="1" applyFill="1" applyBorder="1" applyAlignment="1" applyProtection="1">
      <alignment horizontal="right" vertical="center" indent="1"/>
    </xf>
    <xf numFmtId="164" fontId="16" fillId="0"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0" borderId="23" xfId="0" applyFont="1"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8" fillId="0" borderId="23" xfId="0" applyFont="1" applyFill="1" applyBorder="1" applyAlignment="1" applyProtection="1">
      <alignment horizontal="center" vertical="center" wrapText="1"/>
    </xf>
    <xf numFmtId="0" fontId="4" fillId="0" borderId="23"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22" fillId="0" borderId="14" xfId="1" applyFont="1" applyFill="1" applyBorder="1" applyAlignment="1" applyProtection="1">
      <alignment horizontal="left" vertical="center" wrapText="1" indent="1"/>
    </xf>
    <xf numFmtId="3" fontId="10" fillId="0" borderId="14" xfId="0" applyNumberFormat="1" applyFont="1" applyFill="1" applyBorder="1" applyAlignment="1" applyProtection="1">
      <alignment horizontal="center" vertical="center" wrapText="1"/>
    </xf>
    <xf numFmtId="0" fontId="22" fillId="0" borderId="14" xfId="1" applyFont="1" applyFill="1" applyBorder="1" applyAlignment="1" applyProtection="1">
      <alignment horizontal="center" vertical="center" wrapText="1"/>
    </xf>
    <xf numFmtId="0" fontId="22"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4" fontId="16"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8" fillId="0" borderId="14"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3" fontId="0" fillId="0" borderId="24" xfId="0" applyNumberFormat="1" applyFill="1" applyBorder="1" applyAlignment="1" applyProtection="1">
      <alignment horizontal="center" vertical="center" wrapText="1"/>
    </xf>
    <xf numFmtId="0" fontId="22" fillId="0" borderId="25" xfId="1" applyFont="1" applyFill="1" applyBorder="1" applyAlignment="1" applyProtection="1">
      <alignment horizontal="left" vertical="center" wrapText="1" indent="1"/>
    </xf>
    <xf numFmtId="3" fontId="0" fillId="0" borderId="25" xfId="0" applyNumberFormat="1" applyFill="1" applyBorder="1" applyAlignment="1" applyProtection="1">
      <alignment horizontal="center" vertical="center" wrapText="1"/>
    </xf>
    <xf numFmtId="0" fontId="20" fillId="0" borderId="25" xfId="1" applyFont="1" applyFill="1" applyBorder="1" applyAlignment="1" applyProtection="1">
      <alignment horizontal="center" vertical="center" wrapText="1"/>
    </xf>
    <xf numFmtId="0" fontId="20" fillId="0" borderId="25" xfId="5" applyFont="1" applyFill="1" applyBorder="1" applyAlignment="1" applyProtection="1">
      <alignment horizontal="left" vertical="center" wrapText="1" indent="1"/>
    </xf>
    <xf numFmtId="164" fontId="0" fillId="0" borderId="25" xfId="0" applyNumberFormat="1" applyFill="1" applyBorder="1" applyAlignment="1" applyProtection="1">
      <alignment horizontal="right" vertical="center" indent="1"/>
    </xf>
    <xf numFmtId="164" fontId="16" fillId="0" borderId="25" xfId="0" applyNumberFormat="1" applyFont="1" applyFill="1" applyBorder="1" applyAlignment="1" applyProtection="1">
      <alignment horizontal="right" vertical="center" wrapText="1"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2" fillId="0" borderId="25" xfId="0" applyFont="1" applyFill="1" applyBorder="1" applyAlignment="1" applyProtection="1">
      <alignment horizontal="center" vertical="center" wrapText="1"/>
    </xf>
    <xf numFmtId="0" fontId="8" fillId="0" borderId="25"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22" fillId="0" borderId="15" xfId="1"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20" fillId="0" borderId="15" xfId="1" applyFont="1" applyFill="1" applyBorder="1" applyAlignment="1" applyProtection="1">
      <alignment horizontal="center" vertical="center" wrapText="1"/>
    </xf>
    <xf numFmtId="0" fontId="20" fillId="0" borderId="15" xfId="5"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164" fontId="16" fillId="0"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4" fillId="0" borderId="14" xfId="0" applyFont="1" applyFill="1" applyBorder="1" applyAlignment="1" applyProtection="1">
      <alignment horizontal="center" vertical="center" wrapText="1"/>
    </xf>
    <xf numFmtId="3" fontId="0" fillId="0" borderId="21" xfId="0" applyNumberFormat="1" applyFill="1" applyBorder="1" applyAlignment="1" applyProtection="1">
      <alignment horizontal="center" vertical="center" wrapText="1"/>
    </xf>
    <xf numFmtId="0" fontId="20" fillId="0" borderId="21" xfId="1" applyFont="1" applyFill="1" applyBorder="1" applyAlignment="1" applyProtection="1">
      <alignment horizontal="center" vertical="center" wrapText="1"/>
    </xf>
    <xf numFmtId="0" fontId="20" fillId="0" borderId="21" xfId="5" applyFont="1" applyFill="1" applyBorder="1" applyAlignment="1" applyProtection="1">
      <alignment horizontal="left" vertical="center" wrapText="1" indent="1"/>
    </xf>
    <xf numFmtId="0" fontId="10"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4" fillId="0" borderId="8" xfId="0" applyFont="1" applyFill="1" applyBorder="1" applyAlignment="1" applyProtection="1">
      <alignment horizontal="left" vertical="center" wrapText="1" indent="1"/>
    </xf>
    <xf numFmtId="0" fontId="3" fillId="0" borderId="8" xfId="0" applyFont="1" applyFill="1" applyBorder="1" applyAlignment="1" applyProtection="1">
      <alignment horizontal="left" vertical="center" wrapText="1" indent="1"/>
    </xf>
    <xf numFmtId="0" fontId="2" fillId="0" borderId="8" xfId="0" applyFont="1" applyFill="1" applyBorder="1" applyAlignment="1" applyProtection="1">
      <alignment horizontal="left" vertical="center" wrapText="1" indent="1"/>
    </xf>
    <xf numFmtId="0" fontId="5" fillId="0" borderId="12" xfId="0" applyFont="1" applyBorder="1" applyAlignment="1" applyProtection="1">
      <alignment vertical="center"/>
    </xf>
    <xf numFmtId="0" fontId="0" fillId="0" borderId="12" xfId="0" applyBorder="1" applyAlignment="1" applyProtection="1">
      <alignment vertical="center"/>
    </xf>
    <xf numFmtId="3" fontId="0" fillId="0" borderId="11" xfId="0" applyNumberFormat="1" applyFill="1" applyBorder="1" applyAlignment="1" applyProtection="1">
      <alignment horizontal="center" vertical="center" wrapText="1"/>
    </xf>
    <xf numFmtId="0" fontId="22"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0" fillId="0" borderId="9" xfId="1" applyFont="1" applyFill="1" applyBorder="1" applyAlignment="1" applyProtection="1">
      <alignment horizontal="center" vertical="center" wrapText="1"/>
    </xf>
    <xf numFmtId="0" fontId="20"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7" xfId="0" applyFon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8" fillId="0" borderId="17"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0" fontId="0" fillId="0" borderId="10"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3" borderId="2"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2" xfId="0" applyNumberFormat="1" applyFont="1" applyBorder="1" applyAlignment="1" applyProtection="1">
      <alignment horizontal="center" vertical="center"/>
    </xf>
    <xf numFmtId="164" fontId="9"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6" fillId="2" borderId="6" xfId="0" applyNumberFormat="1" applyFont="1" applyFill="1" applyBorder="1" applyAlignment="1" applyProtection="1">
      <alignment horizontal="right" vertical="center" wrapText="1" indent="1"/>
      <protection locked="0"/>
    </xf>
    <xf numFmtId="164" fontId="16" fillId="2" borderId="8" xfId="0" applyNumberFormat="1" applyFont="1" applyFill="1" applyBorder="1" applyAlignment="1" applyProtection="1">
      <alignment horizontal="right" vertical="center" wrapText="1" indent="1"/>
      <protection locked="0"/>
    </xf>
    <xf numFmtId="164" fontId="16" fillId="2" borderId="16" xfId="0" applyNumberFormat="1" applyFont="1" applyFill="1" applyBorder="1" applyAlignment="1" applyProtection="1">
      <alignment horizontal="right" vertical="center" wrapText="1" indent="1"/>
      <protection locked="0"/>
    </xf>
    <xf numFmtId="164" fontId="16" fillId="2" borderId="21" xfId="0" applyNumberFormat="1" applyFont="1" applyFill="1" applyBorder="1" applyAlignment="1" applyProtection="1">
      <alignment horizontal="right" vertical="center" wrapText="1" indent="1"/>
      <protection locked="0"/>
    </xf>
    <xf numFmtId="164" fontId="16" fillId="2" borderId="22" xfId="0" applyNumberFormat="1" applyFont="1" applyFill="1" applyBorder="1" applyAlignment="1" applyProtection="1">
      <alignment horizontal="right" vertical="center" wrapText="1" indent="1"/>
      <protection locked="0"/>
    </xf>
    <xf numFmtId="164" fontId="16" fillId="2" borderId="14" xfId="0" applyNumberFormat="1" applyFont="1" applyFill="1" applyBorder="1" applyAlignment="1" applyProtection="1">
      <alignment horizontal="right" vertical="center" wrapText="1" indent="1"/>
      <protection locked="0"/>
    </xf>
    <xf numFmtId="164" fontId="16" fillId="2" borderId="25" xfId="0" applyNumberFormat="1" applyFont="1" applyFill="1" applyBorder="1" applyAlignment="1" applyProtection="1">
      <alignment horizontal="right" vertical="center" wrapText="1" indent="1"/>
      <protection locked="0"/>
    </xf>
    <xf numFmtId="164" fontId="16" fillId="2" borderId="15" xfId="0" applyNumberFormat="1" applyFont="1" applyFill="1" applyBorder="1" applyAlignment="1" applyProtection="1">
      <alignment horizontal="right" vertical="center" wrapText="1" indent="1"/>
      <protection locked="0"/>
    </xf>
    <xf numFmtId="164" fontId="16" fillId="2" borderId="9" xfId="0" applyNumberFormat="1" applyFont="1" applyFill="1" applyBorder="1" applyAlignment="1" applyProtection="1">
      <alignment horizontal="right" vertical="center" wrapText="1" indent="1"/>
      <protection locked="0"/>
    </xf>
  </cellXfs>
  <cellStyles count="17">
    <cellStyle name="Měna" xfId="8" builtinId="4"/>
    <cellStyle name="Měna 2" xfId="15" xr:uid="{00000000-0005-0000-0000-000036000000}"/>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2 2 2 2" xfId="14" xr:uid="{8FCD2F0C-7799-421C-8883-4E846F07F9E6}"/>
    <cellStyle name="normální 3 2 2 3" xfId="12" xr:uid="{F830B996-E8E1-464D-8A79-861840AB0D86}"/>
    <cellStyle name="normální 3 2 3" xfId="11" xr:uid="{00000000-0005-0000-0000-000002000000}"/>
    <cellStyle name="normální 3 3" xfId="9" xr:uid="{00000000-0005-0000-0000-000001000000}"/>
    <cellStyle name="normální 3 4" xfId="6" xr:uid="{8E8768C0-FD62-4D08-BE45-93E29188E3F9}"/>
    <cellStyle name="normální 3 4 2" xfId="13" xr:uid="{8E8768C0-FD62-4D08-BE45-93E29188E3F9}"/>
    <cellStyle name="Normální 4" xfId="2" xr:uid="{00000000-0005-0000-0000-000030000000}"/>
    <cellStyle name="Normální 4 2" xfId="10" xr:uid="{00000000-0005-0000-0000-000030000000}"/>
    <cellStyle name="Normální 6" xfId="16" xr:uid="{B16111E6-D12C-4710-B00A-8905508B772C}"/>
  </cellStyles>
  <dxfs count="10">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88"/>
  <sheetViews>
    <sheetView showGridLines="0" tabSelected="1" zoomScale="55" zoomScaleNormal="55" workbookViewId="0"/>
  </sheetViews>
  <sheetFormatPr defaultRowHeight="14.5" x14ac:dyDescent="0.35"/>
  <cols>
    <col min="1" max="1" width="2.7265625" style="10" bestFit="1" customWidth="1"/>
    <col min="2" max="2" width="5.54296875" style="10" bestFit="1" customWidth="1"/>
    <col min="3" max="3" width="57.1796875" style="14" customWidth="1"/>
    <col min="4" max="4" width="12.453125" style="179" customWidth="1"/>
    <col min="5" max="5" width="11.1796875" style="13" customWidth="1"/>
    <col min="6" max="6" width="112.7265625" style="14" customWidth="1"/>
    <col min="7" max="7" width="17.7265625" style="14" hidden="1" customWidth="1"/>
    <col min="8" max="8" width="24" style="10" customWidth="1"/>
    <col min="9" max="9" width="22.7265625" style="10" customWidth="1"/>
    <col min="10" max="10" width="20.54296875" style="10" bestFit="1" customWidth="1"/>
    <col min="11" max="11" width="19.54296875" style="10" bestFit="1" customWidth="1"/>
    <col min="12" max="12" width="14.90625" style="10" customWidth="1"/>
    <col min="13" max="13" width="19" style="10" bestFit="1" customWidth="1"/>
    <col min="14" max="14" width="33.54296875" style="10" customWidth="1"/>
    <col min="15" max="15" width="21.54296875" style="10" hidden="1" customWidth="1"/>
    <col min="16" max="16" width="32.1796875" style="10" customWidth="1"/>
    <col min="17" max="17" width="41" style="10" customWidth="1"/>
    <col min="18" max="18" width="28.26953125" style="10" customWidth="1"/>
    <col min="19" max="19" width="17.54296875" style="10" hidden="1" customWidth="1"/>
    <col min="20" max="20" width="40.1796875" style="15" customWidth="1"/>
    <col min="21" max="21" width="3.453125" style="10" customWidth="1"/>
    <col min="22" max="16384" width="8.7265625" style="10"/>
  </cols>
  <sheetData>
    <row r="1" spans="1:21" ht="38.25" customHeight="1" x14ac:dyDescent="0.35">
      <c r="B1" s="11" t="s">
        <v>99</v>
      </c>
      <c r="C1" s="12"/>
      <c r="D1" s="12"/>
    </row>
    <row r="2" spans="1:21" ht="20.149999999999999" customHeight="1" x14ac:dyDescent="0.35">
      <c r="C2" s="10"/>
      <c r="D2" s="16"/>
      <c r="E2" s="17"/>
      <c r="F2" s="18"/>
      <c r="G2" s="18"/>
      <c r="H2" s="18"/>
      <c r="I2" s="18"/>
      <c r="K2" s="19"/>
      <c r="L2" s="19"/>
      <c r="M2" s="19"/>
      <c r="N2" s="19"/>
      <c r="O2" s="19"/>
      <c r="P2" s="19"/>
      <c r="Q2" s="19"/>
      <c r="R2" s="19"/>
      <c r="S2" s="20"/>
      <c r="T2" s="21"/>
    </row>
    <row r="3" spans="1:21" ht="20.149999999999999" customHeight="1" x14ac:dyDescent="0.35">
      <c r="B3" s="2" t="s">
        <v>100</v>
      </c>
      <c r="C3" s="1"/>
      <c r="D3" s="3" t="s">
        <v>0</v>
      </c>
      <c r="E3" s="4"/>
      <c r="F3" s="7" t="s">
        <v>101</v>
      </c>
      <c r="G3" s="22"/>
      <c r="H3" s="22"/>
      <c r="I3" s="22"/>
      <c r="J3" s="22"/>
      <c r="K3" s="22"/>
      <c r="M3" s="23"/>
      <c r="N3" s="23"/>
      <c r="O3" s="23"/>
      <c r="P3" s="19"/>
      <c r="Q3" s="19"/>
      <c r="R3" s="19"/>
    </row>
    <row r="4" spans="1:21" ht="20.149999999999999" customHeight="1" thickBot="1" x14ac:dyDescent="0.4">
      <c r="B4" s="2"/>
      <c r="C4" s="1"/>
      <c r="D4" s="5"/>
      <c r="E4" s="6"/>
      <c r="F4" s="7"/>
      <c r="G4" s="18"/>
      <c r="H4" s="19"/>
      <c r="I4" s="19"/>
      <c r="K4" s="19"/>
      <c r="L4" s="19"/>
      <c r="M4" s="19"/>
      <c r="N4" s="19"/>
      <c r="O4" s="19"/>
      <c r="P4" s="19"/>
      <c r="Q4" s="19"/>
      <c r="R4" s="19"/>
    </row>
    <row r="5" spans="1:21" ht="34.5" customHeight="1" thickBot="1" x14ac:dyDescent="0.4">
      <c r="B5" s="24"/>
      <c r="C5" s="25"/>
      <c r="D5" s="26"/>
      <c r="E5" s="26"/>
      <c r="F5" s="18"/>
      <c r="G5" s="27"/>
      <c r="I5" s="28" t="s">
        <v>0</v>
      </c>
      <c r="T5" s="29"/>
    </row>
    <row r="6" spans="1:21" ht="69" customHeight="1" thickTop="1" thickBot="1" x14ac:dyDescent="0.4">
      <c r="A6" s="30"/>
      <c r="B6" s="31" t="s">
        <v>1</v>
      </c>
      <c r="C6" s="32" t="s">
        <v>11</v>
      </c>
      <c r="D6" s="32" t="s">
        <v>2</v>
      </c>
      <c r="E6" s="32" t="s">
        <v>12</v>
      </c>
      <c r="F6" s="32" t="s">
        <v>13</v>
      </c>
      <c r="G6" s="32" t="s">
        <v>14</v>
      </c>
      <c r="H6" s="32" t="s">
        <v>3</v>
      </c>
      <c r="I6" s="33" t="s">
        <v>4</v>
      </c>
      <c r="J6" s="34" t="s">
        <v>5</v>
      </c>
      <c r="K6" s="34" t="s">
        <v>6</v>
      </c>
      <c r="L6" s="32" t="s">
        <v>15</v>
      </c>
      <c r="M6" s="32" t="s">
        <v>16</v>
      </c>
      <c r="N6" s="32" t="s">
        <v>69</v>
      </c>
      <c r="O6" s="32" t="s">
        <v>17</v>
      </c>
      <c r="P6" s="34" t="s">
        <v>18</v>
      </c>
      <c r="Q6" s="32" t="s">
        <v>19</v>
      </c>
      <c r="R6" s="32" t="s">
        <v>20</v>
      </c>
      <c r="S6" s="32" t="s">
        <v>21</v>
      </c>
      <c r="T6" s="35" t="s">
        <v>22</v>
      </c>
      <c r="U6" s="36"/>
    </row>
    <row r="7" spans="1:21" ht="56.25" customHeight="1" thickTop="1" x14ac:dyDescent="0.35">
      <c r="A7" s="37"/>
      <c r="B7" s="38">
        <v>1</v>
      </c>
      <c r="C7" s="39" t="s">
        <v>83</v>
      </c>
      <c r="D7" s="40">
        <v>30</v>
      </c>
      <c r="E7" s="41" t="s">
        <v>25</v>
      </c>
      <c r="F7" s="42" t="s">
        <v>26</v>
      </c>
      <c r="G7" s="43">
        <f t="shared" ref="G7:G38" si="0">D7*H7</f>
        <v>570</v>
      </c>
      <c r="H7" s="44">
        <v>19</v>
      </c>
      <c r="I7" s="180"/>
      <c r="J7" s="45">
        <f t="shared" ref="J7:J38" si="1">D7*I7</f>
        <v>0</v>
      </c>
      <c r="K7" s="46" t="str">
        <f t="shared" ref="K7:K34" si="2">IF(ISNUMBER(I7), IF(I7&gt;H7,"NEVYHOVUJE","VYHOVUJE")," ")</f>
        <v xml:space="preserve"> </v>
      </c>
      <c r="L7" s="47" t="s">
        <v>66</v>
      </c>
      <c r="M7" s="48" t="s">
        <v>67</v>
      </c>
      <c r="N7" s="49" t="s">
        <v>68</v>
      </c>
      <c r="O7" s="49"/>
      <c r="P7" s="47" t="s">
        <v>70</v>
      </c>
      <c r="Q7" s="47" t="s">
        <v>71</v>
      </c>
      <c r="R7" s="50">
        <v>21</v>
      </c>
      <c r="S7" s="49"/>
      <c r="T7" s="51" t="s">
        <v>10</v>
      </c>
      <c r="U7" s="36"/>
    </row>
    <row r="8" spans="1:21" ht="48.75" customHeight="1" x14ac:dyDescent="0.35">
      <c r="A8" s="30"/>
      <c r="B8" s="52">
        <v>2</v>
      </c>
      <c r="C8" s="53" t="s">
        <v>27</v>
      </c>
      <c r="D8" s="54">
        <v>30</v>
      </c>
      <c r="E8" s="55" t="s">
        <v>28</v>
      </c>
      <c r="F8" s="56" t="s">
        <v>29</v>
      </c>
      <c r="G8" s="57">
        <f t="shared" si="0"/>
        <v>2250</v>
      </c>
      <c r="H8" s="58">
        <v>75</v>
      </c>
      <c r="I8" s="181"/>
      <c r="J8" s="59">
        <f t="shared" si="1"/>
        <v>0</v>
      </c>
      <c r="K8" s="60" t="str">
        <f t="shared" si="2"/>
        <v xml:space="preserve"> </v>
      </c>
      <c r="L8" s="61"/>
      <c r="M8" s="62"/>
      <c r="N8" s="63"/>
      <c r="O8" s="63"/>
      <c r="P8" s="64"/>
      <c r="Q8" s="64"/>
      <c r="R8" s="65"/>
      <c r="S8" s="63"/>
      <c r="T8" s="66"/>
      <c r="U8" s="36"/>
    </row>
    <row r="9" spans="1:21" ht="54.75" customHeight="1" x14ac:dyDescent="0.35">
      <c r="A9" s="30"/>
      <c r="B9" s="52">
        <v>3</v>
      </c>
      <c r="C9" s="53" t="s">
        <v>84</v>
      </c>
      <c r="D9" s="54">
        <v>50</v>
      </c>
      <c r="E9" s="55" t="s">
        <v>25</v>
      </c>
      <c r="F9" s="56" t="s">
        <v>29</v>
      </c>
      <c r="G9" s="57">
        <f t="shared" si="0"/>
        <v>950</v>
      </c>
      <c r="H9" s="58">
        <v>19</v>
      </c>
      <c r="I9" s="181"/>
      <c r="J9" s="59">
        <f t="shared" si="1"/>
        <v>0</v>
      </c>
      <c r="K9" s="60" t="str">
        <f t="shared" si="2"/>
        <v xml:space="preserve"> </v>
      </c>
      <c r="L9" s="61"/>
      <c r="M9" s="62"/>
      <c r="N9" s="63"/>
      <c r="O9" s="63"/>
      <c r="P9" s="64"/>
      <c r="Q9" s="64"/>
      <c r="R9" s="65"/>
      <c r="S9" s="63"/>
      <c r="T9" s="66"/>
      <c r="U9" s="36"/>
    </row>
    <row r="10" spans="1:21" ht="57" customHeight="1" x14ac:dyDescent="0.35">
      <c r="A10" s="30"/>
      <c r="B10" s="52">
        <v>4</v>
      </c>
      <c r="C10" s="53" t="s">
        <v>85</v>
      </c>
      <c r="D10" s="54">
        <v>20</v>
      </c>
      <c r="E10" s="55" t="s">
        <v>25</v>
      </c>
      <c r="F10" s="56" t="s">
        <v>30</v>
      </c>
      <c r="G10" s="57">
        <f t="shared" si="0"/>
        <v>800</v>
      </c>
      <c r="H10" s="58">
        <v>40</v>
      </c>
      <c r="I10" s="181"/>
      <c r="J10" s="59">
        <f t="shared" si="1"/>
        <v>0</v>
      </c>
      <c r="K10" s="60" t="str">
        <f t="shared" si="2"/>
        <v xml:space="preserve"> </v>
      </c>
      <c r="L10" s="61"/>
      <c r="M10" s="62"/>
      <c r="N10" s="63"/>
      <c r="O10" s="63"/>
      <c r="P10" s="64"/>
      <c r="Q10" s="64"/>
      <c r="R10" s="65"/>
      <c r="S10" s="63"/>
      <c r="T10" s="66"/>
      <c r="U10" s="36"/>
    </row>
    <row r="11" spans="1:21" ht="33.75" customHeight="1" x14ac:dyDescent="0.35">
      <c r="A11" s="30"/>
      <c r="B11" s="52">
        <v>5</v>
      </c>
      <c r="C11" s="53" t="s">
        <v>86</v>
      </c>
      <c r="D11" s="54">
        <v>20</v>
      </c>
      <c r="E11" s="67" t="s">
        <v>25</v>
      </c>
      <c r="F11" s="68" t="s">
        <v>89</v>
      </c>
      <c r="G11" s="57">
        <f t="shared" si="0"/>
        <v>500</v>
      </c>
      <c r="H11" s="58">
        <v>25</v>
      </c>
      <c r="I11" s="181"/>
      <c r="J11" s="59">
        <f t="shared" si="1"/>
        <v>0</v>
      </c>
      <c r="K11" s="60" t="str">
        <f t="shared" si="2"/>
        <v xml:space="preserve"> </v>
      </c>
      <c r="L11" s="61"/>
      <c r="M11" s="62"/>
      <c r="N11" s="63"/>
      <c r="O11" s="63"/>
      <c r="P11" s="64"/>
      <c r="Q11" s="64"/>
      <c r="R11" s="65"/>
      <c r="S11" s="63"/>
      <c r="T11" s="66"/>
      <c r="U11" s="36"/>
    </row>
    <row r="12" spans="1:21" ht="59.25" customHeight="1" x14ac:dyDescent="0.35">
      <c r="A12" s="30"/>
      <c r="B12" s="52">
        <v>6</v>
      </c>
      <c r="C12" s="53" t="s">
        <v>87</v>
      </c>
      <c r="D12" s="54">
        <v>20</v>
      </c>
      <c r="E12" s="55" t="s">
        <v>25</v>
      </c>
      <c r="F12" s="56" t="s">
        <v>30</v>
      </c>
      <c r="G12" s="57">
        <f t="shared" si="0"/>
        <v>800</v>
      </c>
      <c r="H12" s="58">
        <v>40</v>
      </c>
      <c r="I12" s="181"/>
      <c r="J12" s="59">
        <f t="shared" si="1"/>
        <v>0</v>
      </c>
      <c r="K12" s="60" t="str">
        <f t="shared" si="2"/>
        <v xml:space="preserve"> </v>
      </c>
      <c r="L12" s="61"/>
      <c r="M12" s="62"/>
      <c r="N12" s="63"/>
      <c r="O12" s="63"/>
      <c r="P12" s="64"/>
      <c r="Q12" s="64"/>
      <c r="R12" s="65"/>
      <c r="S12" s="63"/>
      <c r="T12" s="66"/>
      <c r="U12" s="36"/>
    </row>
    <row r="13" spans="1:21" ht="48" customHeight="1" thickBot="1" x14ac:dyDescent="0.4">
      <c r="A13" s="30"/>
      <c r="B13" s="69">
        <v>7</v>
      </c>
      <c r="C13" s="70" t="s">
        <v>88</v>
      </c>
      <c r="D13" s="71">
        <v>20</v>
      </c>
      <c r="E13" s="72" t="s">
        <v>25</v>
      </c>
      <c r="F13" s="73" t="s">
        <v>90</v>
      </c>
      <c r="G13" s="74">
        <f t="shared" si="0"/>
        <v>500</v>
      </c>
      <c r="H13" s="75">
        <v>25</v>
      </c>
      <c r="I13" s="182"/>
      <c r="J13" s="76">
        <f t="shared" si="1"/>
        <v>0</v>
      </c>
      <c r="K13" s="77" t="str">
        <f t="shared" si="2"/>
        <v xml:space="preserve"> </v>
      </c>
      <c r="L13" s="61"/>
      <c r="M13" s="62"/>
      <c r="N13" s="63"/>
      <c r="O13" s="63"/>
      <c r="P13" s="64"/>
      <c r="Q13" s="64"/>
      <c r="R13" s="65"/>
      <c r="S13" s="63"/>
      <c r="T13" s="66"/>
      <c r="U13" s="36"/>
    </row>
    <row r="14" spans="1:21" ht="36" customHeight="1" thickBot="1" x14ac:dyDescent="0.4">
      <c r="A14" s="30"/>
      <c r="B14" s="78">
        <v>8</v>
      </c>
      <c r="C14" s="79" t="s">
        <v>31</v>
      </c>
      <c r="D14" s="80">
        <v>600</v>
      </c>
      <c r="E14" s="81" t="s">
        <v>25</v>
      </c>
      <c r="F14" s="82" t="s">
        <v>32</v>
      </c>
      <c r="G14" s="83">
        <f t="shared" si="0"/>
        <v>17400</v>
      </c>
      <c r="H14" s="84">
        <v>29</v>
      </c>
      <c r="I14" s="183"/>
      <c r="J14" s="85">
        <f t="shared" si="1"/>
        <v>0</v>
      </c>
      <c r="K14" s="86" t="str">
        <f t="shared" si="2"/>
        <v xml:space="preserve"> </v>
      </c>
      <c r="L14" s="87" t="s">
        <v>66</v>
      </c>
      <c r="M14" s="87" t="s">
        <v>23</v>
      </c>
      <c r="N14" s="88"/>
      <c r="O14" s="88"/>
      <c r="P14" s="87" t="s">
        <v>72</v>
      </c>
      <c r="Q14" s="87" t="s">
        <v>73</v>
      </c>
      <c r="R14" s="89">
        <v>21</v>
      </c>
      <c r="S14" s="88"/>
      <c r="T14" s="90" t="s">
        <v>10</v>
      </c>
      <c r="U14" s="36"/>
    </row>
    <row r="15" spans="1:21" ht="48" customHeight="1" thickBot="1" x14ac:dyDescent="0.4">
      <c r="A15" s="30"/>
      <c r="B15" s="78">
        <v>9</v>
      </c>
      <c r="C15" s="91" t="s">
        <v>97</v>
      </c>
      <c r="D15" s="92">
        <v>960</v>
      </c>
      <c r="E15" s="93" t="s">
        <v>25</v>
      </c>
      <c r="F15" s="94" t="s">
        <v>98</v>
      </c>
      <c r="G15" s="95">
        <f t="shared" si="0"/>
        <v>9600</v>
      </c>
      <c r="H15" s="96">
        <v>10</v>
      </c>
      <c r="I15" s="184"/>
      <c r="J15" s="97">
        <f t="shared" si="1"/>
        <v>0</v>
      </c>
      <c r="K15" s="98" t="str">
        <f t="shared" si="2"/>
        <v xml:space="preserve"> </v>
      </c>
      <c r="L15" s="99"/>
      <c r="M15" s="100"/>
      <c r="N15" s="101"/>
      <c r="O15" s="101"/>
      <c r="P15" s="102"/>
      <c r="Q15" s="102"/>
      <c r="R15" s="103"/>
      <c r="S15" s="101"/>
      <c r="T15" s="104"/>
      <c r="U15" s="36"/>
    </row>
    <row r="16" spans="1:21" ht="71.25" customHeight="1" thickBot="1" x14ac:dyDescent="0.4">
      <c r="A16" s="30"/>
      <c r="B16" s="78">
        <v>10</v>
      </c>
      <c r="C16" s="105" t="s">
        <v>97</v>
      </c>
      <c r="D16" s="106">
        <v>160</v>
      </c>
      <c r="E16" s="107" t="s">
        <v>25</v>
      </c>
      <c r="F16" s="108" t="s">
        <v>98</v>
      </c>
      <c r="G16" s="109">
        <f t="shared" si="0"/>
        <v>1600</v>
      </c>
      <c r="H16" s="110">
        <v>10</v>
      </c>
      <c r="I16" s="185"/>
      <c r="J16" s="111">
        <f t="shared" si="1"/>
        <v>0</v>
      </c>
      <c r="K16" s="112" t="str">
        <f t="shared" si="2"/>
        <v xml:space="preserve"> </v>
      </c>
      <c r="L16" s="113" t="s">
        <v>66</v>
      </c>
      <c r="M16" s="113" t="s">
        <v>23</v>
      </c>
      <c r="N16" s="114"/>
      <c r="O16" s="114"/>
      <c r="P16" s="113" t="s">
        <v>74</v>
      </c>
      <c r="Q16" s="113" t="s">
        <v>75</v>
      </c>
      <c r="R16" s="115">
        <v>21</v>
      </c>
      <c r="S16" s="114"/>
      <c r="T16" s="116" t="s">
        <v>10</v>
      </c>
      <c r="U16" s="36"/>
    </row>
    <row r="17" spans="1:21" ht="66" customHeight="1" thickBot="1" x14ac:dyDescent="0.4">
      <c r="A17" s="30"/>
      <c r="B17" s="117">
        <v>11</v>
      </c>
      <c r="C17" s="118" t="s">
        <v>31</v>
      </c>
      <c r="D17" s="119">
        <v>60</v>
      </c>
      <c r="E17" s="120" t="s">
        <v>25</v>
      </c>
      <c r="F17" s="121" t="s">
        <v>32</v>
      </c>
      <c r="G17" s="122">
        <f t="shared" si="0"/>
        <v>1740</v>
      </c>
      <c r="H17" s="123">
        <v>29</v>
      </c>
      <c r="I17" s="186"/>
      <c r="J17" s="124">
        <f t="shared" si="1"/>
        <v>0</v>
      </c>
      <c r="K17" s="125" t="str">
        <f t="shared" si="2"/>
        <v xml:space="preserve"> </v>
      </c>
      <c r="L17" s="126" t="s">
        <v>66</v>
      </c>
      <c r="M17" s="126" t="s">
        <v>23</v>
      </c>
      <c r="N17" s="127"/>
      <c r="O17" s="127"/>
      <c r="P17" s="126" t="s">
        <v>76</v>
      </c>
      <c r="Q17" s="126" t="s">
        <v>77</v>
      </c>
      <c r="R17" s="128">
        <v>21</v>
      </c>
      <c r="S17" s="127"/>
      <c r="T17" s="129" t="s">
        <v>10</v>
      </c>
      <c r="U17" s="36"/>
    </row>
    <row r="18" spans="1:21" ht="21.75" customHeight="1" x14ac:dyDescent="0.35">
      <c r="A18" s="30"/>
      <c r="B18" s="130">
        <v>12</v>
      </c>
      <c r="C18" s="131" t="s">
        <v>33</v>
      </c>
      <c r="D18" s="132">
        <v>3</v>
      </c>
      <c r="E18" s="133" t="s">
        <v>34</v>
      </c>
      <c r="F18" s="134" t="s">
        <v>35</v>
      </c>
      <c r="G18" s="135">
        <f t="shared" si="0"/>
        <v>285</v>
      </c>
      <c r="H18" s="136">
        <v>95</v>
      </c>
      <c r="I18" s="187"/>
      <c r="J18" s="137">
        <f t="shared" si="1"/>
        <v>0</v>
      </c>
      <c r="K18" s="138" t="str">
        <f t="shared" si="2"/>
        <v xml:space="preserve"> </v>
      </c>
      <c r="L18" s="61" t="s">
        <v>66</v>
      </c>
      <c r="M18" s="61" t="s">
        <v>23</v>
      </c>
      <c r="N18" s="63"/>
      <c r="O18" s="63"/>
      <c r="P18" s="61" t="s">
        <v>78</v>
      </c>
      <c r="Q18" s="61" t="s">
        <v>79</v>
      </c>
      <c r="R18" s="65">
        <v>21</v>
      </c>
      <c r="S18" s="63"/>
      <c r="T18" s="66" t="s">
        <v>10</v>
      </c>
      <c r="U18" s="36"/>
    </row>
    <row r="19" spans="1:21" ht="22.5" customHeight="1" x14ac:dyDescent="0.35">
      <c r="A19" s="30"/>
      <c r="B19" s="52">
        <v>13</v>
      </c>
      <c r="C19" s="53" t="s">
        <v>91</v>
      </c>
      <c r="D19" s="54">
        <v>2</v>
      </c>
      <c r="E19" s="55" t="s">
        <v>34</v>
      </c>
      <c r="F19" s="56" t="s">
        <v>36</v>
      </c>
      <c r="G19" s="57">
        <f t="shared" si="0"/>
        <v>80</v>
      </c>
      <c r="H19" s="58">
        <v>40</v>
      </c>
      <c r="I19" s="181"/>
      <c r="J19" s="59">
        <f t="shared" si="1"/>
        <v>0</v>
      </c>
      <c r="K19" s="60" t="str">
        <f t="shared" si="2"/>
        <v xml:space="preserve"> </v>
      </c>
      <c r="L19" s="61"/>
      <c r="M19" s="62"/>
      <c r="N19" s="63"/>
      <c r="O19" s="63"/>
      <c r="P19" s="139"/>
      <c r="Q19" s="139"/>
      <c r="R19" s="65"/>
      <c r="S19" s="63"/>
      <c r="T19" s="66"/>
      <c r="U19" s="36"/>
    </row>
    <row r="20" spans="1:21" ht="76.5" customHeight="1" x14ac:dyDescent="0.35">
      <c r="A20" s="30"/>
      <c r="B20" s="52">
        <v>14</v>
      </c>
      <c r="C20" s="53" t="s">
        <v>37</v>
      </c>
      <c r="D20" s="54">
        <v>20</v>
      </c>
      <c r="E20" s="55" t="s">
        <v>34</v>
      </c>
      <c r="F20" s="56" t="s">
        <v>103</v>
      </c>
      <c r="G20" s="57">
        <f t="shared" si="0"/>
        <v>2180</v>
      </c>
      <c r="H20" s="58">
        <v>109</v>
      </c>
      <c r="I20" s="181"/>
      <c r="J20" s="59">
        <f t="shared" si="1"/>
        <v>0</v>
      </c>
      <c r="K20" s="60" t="str">
        <f t="shared" si="2"/>
        <v xml:space="preserve"> </v>
      </c>
      <c r="L20" s="61"/>
      <c r="M20" s="62"/>
      <c r="N20" s="63"/>
      <c r="O20" s="63"/>
      <c r="P20" s="139"/>
      <c r="Q20" s="139"/>
      <c r="R20" s="65"/>
      <c r="S20" s="63"/>
      <c r="T20" s="66"/>
      <c r="U20" s="36"/>
    </row>
    <row r="21" spans="1:21" ht="22.5" customHeight="1" x14ac:dyDescent="0.35">
      <c r="A21" s="30"/>
      <c r="B21" s="52">
        <v>15</v>
      </c>
      <c r="C21" s="53" t="s">
        <v>38</v>
      </c>
      <c r="D21" s="54">
        <v>100</v>
      </c>
      <c r="E21" s="55" t="s">
        <v>25</v>
      </c>
      <c r="F21" s="56" t="s">
        <v>39</v>
      </c>
      <c r="G21" s="57">
        <f t="shared" si="0"/>
        <v>229.99999999999997</v>
      </c>
      <c r="H21" s="58">
        <v>2.2999999999999998</v>
      </c>
      <c r="I21" s="181"/>
      <c r="J21" s="59">
        <f t="shared" si="1"/>
        <v>0</v>
      </c>
      <c r="K21" s="60" t="str">
        <f t="shared" si="2"/>
        <v xml:space="preserve"> </v>
      </c>
      <c r="L21" s="61"/>
      <c r="M21" s="62"/>
      <c r="N21" s="63"/>
      <c r="O21" s="63"/>
      <c r="P21" s="139"/>
      <c r="Q21" s="139"/>
      <c r="R21" s="65"/>
      <c r="S21" s="63"/>
      <c r="T21" s="66"/>
      <c r="U21" s="36"/>
    </row>
    <row r="22" spans="1:21" ht="23.25" customHeight="1" x14ac:dyDescent="0.35">
      <c r="A22" s="30"/>
      <c r="B22" s="52">
        <v>16</v>
      </c>
      <c r="C22" s="53" t="s">
        <v>40</v>
      </c>
      <c r="D22" s="54">
        <v>4</v>
      </c>
      <c r="E22" s="55" t="s">
        <v>25</v>
      </c>
      <c r="F22" s="56" t="s">
        <v>41</v>
      </c>
      <c r="G22" s="57">
        <f t="shared" si="0"/>
        <v>112</v>
      </c>
      <c r="H22" s="58">
        <v>28</v>
      </c>
      <c r="I22" s="181"/>
      <c r="J22" s="59">
        <f t="shared" si="1"/>
        <v>0</v>
      </c>
      <c r="K22" s="60" t="str">
        <f t="shared" si="2"/>
        <v xml:space="preserve"> </v>
      </c>
      <c r="L22" s="61"/>
      <c r="M22" s="62"/>
      <c r="N22" s="63"/>
      <c r="O22" s="63"/>
      <c r="P22" s="139"/>
      <c r="Q22" s="139"/>
      <c r="R22" s="65"/>
      <c r="S22" s="63"/>
      <c r="T22" s="66"/>
      <c r="U22" s="36"/>
    </row>
    <row r="23" spans="1:21" ht="36.75" customHeight="1" x14ac:dyDescent="0.35">
      <c r="A23" s="30"/>
      <c r="B23" s="52">
        <v>17</v>
      </c>
      <c r="C23" s="53" t="s">
        <v>42</v>
      </c>
      <c r="D23" s="54">
        <v>6</v>
      </c>
      <c r="E23" s="55" t="s">
        <v>25</v>
      </c>
      <c r="F23" s="56" t="s">
        <v>43</v>
      </c>
      <c r="G23" s="57">
        <f t="shared" si="0"/>
        <v>66</v>
      </c>
      <c r="H23" s="58">
        <v>11</v>
      </c>
      <c r="I23" s="181"/>
      <c r="J23" s="59">
        <f t="shared" si="1"/>
        <v>0</v>
      </c>
      <c r="K23" s="60" t="str">
        <f t="shared" si="2"/>
        <v xml:space="preserve"> </v>
      </c>
      <c r="L23" s="61"/>
      <c r="M23" s="62"/>
      <c r="N23" s="63"/>
      <c r="O23" s="63"/>
      <c r="P23" s="139"/>
      <c r="Q23" s="139"/>
      <c r="R23" s="65"/>
      <c r="S23" s="63"/>
      <c r="T23" s="66"/>
      <c r="U23" s="36"/>
    </row>
    <row r="24" spans="1:21" ht="39.75" customHeight="1" x14ac:dyDescent="0.35">
      <c r="A24" s="30"/>
      <c r="B24" s="52">
        <v>18</v>
      </c>
      <c r="C24" s="53" t="s">
        <v>44</v>
      </c>
      <c r="D24" s="54">
        <v>4</v>
      </c>
      <c r="E24" s="55" t="s">
        <v>25</v>
      </c>
      <c r="F24" s="56" t="s">
        <v>45</v>
      </c>
      <c r="G24" s="57">
        <f t="shared" si="0"/>
        <v>180</v>
      </c>
      <c r="H24" s="58">
        <v>45</v>
      </c>
      <c r="I24" s="181"/>
      <c r="J24" s="59">
        <f t="shared" si="1"/>
        <v>0</v>
      </c>
      <c r="K24" s="60" t="str">
        <f t="shared" si="2"/>
        <v xml:space="preserve"> </v>
      </c>
      <c r="L24" s="61"/>
      <c r="M24" s="62"/>
      <c r="N24" s="63"/>
      <c r="O24" s="63"/>
      <c r="P24" s="139"/>
      <c r="Q24" s="139"/>
      <c r="R24" s="65"/>
      <c r="S24" s="63"/>
      <c r="T24" s="66"/>
      <c r="U24" s="36"/>
    </row>
    <row r="25" spans="1:21" ht="30" customHeight="1" x14ac:dyDescent="0.35">
      <c r="A25" s="30"/>
      <c r="B25" s="52">
        <v>19</v>
      </c>
      <c r="C25" s="53" t="s">
        <v>46</v>
      </c>
      <c r="D25" s="54">
        <v>2</v>
      </c>
      <c r="E25" s="55" t="s">
        <v>34</v>
      </c>
      <c r="F25" s="56" t="s">
        <v>47</v>
      </c>
      <c r="G25" s="57">
        <f t="shared" si="0"/>
        <v>660</v>
      </c>
      <c r="H25" s="58">
        <v>330</v>
      </c>
      <c r="I25" s="181"/>
      <c r="J25" s="59">
        <f t="shared" si="1"/>
        <v>0</v>
      </c>
      <c r="K25" s="60" t="str">
        <f t="shared" si="2"/>
        <v xml:space="preserve"> </v>
      </c>
      <c r="L25" s="61"/>
      <c r="M25" s="62"/>
      <c r="N25" s="63"/>
      <c r="O25" s="63"/>
      <c r="P25" s="139"/>
      <c r="Q25" s="139"/>
      <c r="R25" s="65"/>
      <c r="S25" s="63"/>
      <c r="T25" s="66"/>
      <c r="U25" s="36"/>
    </row>
    <row r="26" spans="1:21" ht="39.75" customHeight="1" thickBot="1" x14ac:dyDescent="0.4">
      <c r="A26" s="30"/>
      <c r="B26" s="69">
        <v>20</v>
      </c>
      <c r="C26" s="70" t="s">
        <v>92</v>
      </c>
      <c r="D26" s="71">
        <v>15</v>
      </c>
      <c r="E26" s="72" t="s">
        <v>25</v>
      </c>
      <c r="F26" s="73" t="s">
        <v>48</v>
      </c>
      <c r="G26" s="74">
        <f t="shared" si="0"/>
        <v>75</v>
      </c>
      <c r="H26" s="75">
        <v>5</v>
      </c>
      <c r="I26" s="182"/>
      <c r="J26" s="76">
        <f t="shared" si="1"/>
        <v>0</v>
      </c>
      <c r="K26" s="77" t="str">
        <f t="shared" si="2"/>
        <v xml:space="preserve"> </v>
      </c>
      <c r="L26" s="61"/>
      <c r="M26" s="62"/>
      <c r="N26" s="63"/>
      <c r="O26" s="63"/>
      <c r="P26" s="139"/>
      <c r="Q26" s="139"/>
      <c r="R26" s="65"/>
      <c r="S26" s="63"/>
      <c r="T26" s="66"/>
      <c r="U26" s="36"/>
    </row>
    <row r="27" spans="1:21" ht="74.25" customHeight="1" thickBot="1" x14ac:dyDescent="0.4">
      <c r="A27" s="30"/>
      <c r="B27" s="117">
        <v>21</v>
      </c>
      <c r="C27" s="118" t="s">
        <v>49</v>
      </c>
      <c r="D27" s="119">
        <v>1</v>
      </c>
      <c r="E27" s="120" t="s">
        <v>25</v>
      </c>
      <c r="F27" s="121" t="s">
        <v>50</v>
      </c>
      <c r="G27" s="122">
        <f t="shared" si="0"/>
        <v>320</v>
      </c>
      <c r="H27" s="123">
        <v>320</v>
      </c>
      <c r="I27" s="186"/>
      <c r="J27" s="124">
        <f t="shared" si="1"/>
        <v>0</v>
      </c>
      <c r="K27" s="125" t="str">
        <f t="shared" si="2"/>
        <v xml:space="preserve"> </v>
      </c>
      <c r="L27" s="126" t="s">
        <v>66</v>
      </c>
      <c r="M27" s="126" t="s">
        <v>23</v>
      </c>
      <c r="N27" s="127"/>
      <c r="O27" s="127"/>
      <c r="P27" s="126" t="s">
        <v>80</v>
      </c>
      <c r="Q27" s="126" t="s">
        <v>73</v>
      </c>
      <c r="R27" s="128">
        <v>21</v>
      </c>
      <c r="S27" s="127"/>
      <c r="T27" s="129" t="s">
        <v>10</v>
      </c>
      <c r="U27" s="36"/>
    </row>
    <row r="28" spans="1:21" ht="60.75" customHeight="1" x14ac:dyDescent="0.35">
      <c r="A28" s="30"/>
      <c r="B28" s="78">
        <v>22</v>
      </c>
      <c r="C28" s="79" t="s">
        <v>51</v>
      </c>
      <c r="D28" s="140">
        <v>30</v>
      </c>
      <c r="E28" s="141" t="s">
        <v>34</v>
      </c>
      <c r="F28" s="142" t="s">
        <v>102</v>
      </c>
      <c r="G28" s="83">
        <f t="shared" si="0"/>
        <v>3480</v>
      </c>
      <c r="H28" s="84">
        <v>116</v>
      </c>
      <c r="I28" s="183"/>
      <c r="J28" s="85">
        <f t="shared" si="1"/>
        <v>0</v>
      </c>
      <c r="K28" s="86" t="str">
        <f t="shared" si="2"/>
        <v xml:space="preserve"> </v>
      </c>
      <c r="L28" s="87" t="s">
        <v>66</v>
      </c>
      <c r="M28" s="87" t="s">
        <v>23</v>
      </c>
      <c r="N28" s="88"/>
      <c r="O28" s="88"/>
      <c r="P28" s="87" t="s">
        <v>81</v>
      </c>
      <c r="Q28" s="87" t="s">
        <v>82</v>
      </c>
      <c r="R28" s="89">
        <v>21</v>
      </c>
      <c r="S28" s="88"/>
      <c r="T28" s="90" t="s">
        <v>10</v>
      </c>
      <c r="U28" s="36"/>
    </row>
    <row r="29" spans="1:21" ht="18.75" customHeight="1" x14ac:dyDescent="0.35">
      <c r="A29" s="30"/>
      <c r="B29" s="52">
        <v>23</v>
      </c>
      <c r="C29" s="53" t="s">
        <v>52</v>
      </c>
      <c r="D29" s="54">
        <v>2</v>
      </c>
      <c r="E29" s="55" t="s">
        <v>34</v>
      </c>
      <c r="F29" s="56" t="s">
        <v>53</v>
      </c>
      <c r="G29" s="57">
        <f t="shared" si="0"/>
        <v>92</v>
      </c>
      <c r="H29" s="58">
        <v>46</v>
      </c>
      <c r="I29" s="181"/>
      <c r="J29" s="59">
        <f t="shared" si="1"/>
        <v>0</v>
      </c>
      <c r="K29" s="60" t="str">
        <f t="shared" si="2"/>
        <v xml:space="preserve"> </v>
      </c>
      <c r="L29" s="61"/>
      <c r="M29" s="62"/>
      <c r="N29" s="63"/>
      <c r="O29" s="63"/>
      <c r="P29" s="139"/>
      <c r="Q29" s="139"/>
      <c r="R29" s="65"/>
      <c r="S29" s="63"/>
      <c r="T29" s="66"/>
      <c r="U29" s="36"/>
    </row>
    <row r="30" spans="1:21" ht="18.75" customHeight="1" x14ac:dyDescent="0.35">
      <c r="A30" s="30"/>
      <c r="B30" s="52">
        <v>24</v>
      </c>
      <c r="C30" s="53" t="s">
        <v>54</v>
      </c>
      <c r="D30" s="54">
        <v>1</v>
      </c>
      <c r="E30" s="55" t="s">
        <v>34</v>
      </c>
      <c r="F30" s="56" t="s">
        <v>53</v>
      </c>
      <c r="G30" s="57">
        <f t="shared" si="0"/>
        <v>80</v>
      </c>
      <c r="H30" s="58">
        <v>80</v>
      </c>
      <c r="I30" s="181"/>
      <c r="J30" s="59">
        <f t="shared" si="1"/>
        <v>0</v>
      </c>
      <c r="K30" s="60" t="str">
        <f t="shared" si="2"/>
        <v xml:space="preserve"> </v>
      </c>
      <c r="L30" s="61"/>
      <c r="M30" s="62"/>
      <c r="N30" s="63"/>
      <c r="O30" s="63"/>
      <c r="P30" s="139"/>
      <c r="Q30" s="139"/>
      <c r="R30" s="65"/>
      <c r="S30" s="63"/>
      <c r="T30" s="66"/>
      <c r="U30" s="36"/>
    </row>
    <row r="31" spans="1:21" ht="18.75" customHeight="1" x14ac:dyDescent="0.35">
      <c r="A31" s="30"/>
      <c r="B31" s="52">
        <v>25</v>
      </c>
      <c r="C31" s="53" t="s">
        <v>55</v>
      </c>
      <c r="D31" s="54">
        <v>1</v>
      </c>
      <c r="E31" s="55" t="s">
        <v>34</v>
      </c>
      <c r="F31" s="56" t="s">
        <v>56</v>
      </c>
      <c r="G31" s="57">
        <f t="shared" si="0"/>
        <v>53</v>
      </c>
      <c r="H31" s="58">
        <v>53</v>
      </c>
      <c r="I31" s="181"/>
      <c r="J31" s="59">
        <f t="shared" si="1"/>
        <v>0</v>
      </c>
      <c r="K31" s="60" t="str">
        <f t="shared" si="2"/>
        <v xml:space="preserve"> </v>
      </c>
      <c r="L31" s="61"/>
      <c r="M31" s="62"/>
      <c r="N31" s="63"/>
      <c r="O31" s="63"/>
      <c r="P31" s="139"/>
      <c r="Q31" s="139"/>
      <c r="R31" s="65"/>
      <c r="S31" s="63"/>
      <c r="T31" s="66"/>
      <c r="U31" s="36"/>
    </row>
    <row r="32" spans="1:21" ht="18.75" customHeight="1" x14ac:dyDescent="0.35">
      <c r="A32" s="30"/>
      <c r="B32" s="52">
        <v>26</v>
      </c>
      <c r="C32" s="143" t="s">
        <v>57</v>
      </c>
      <c r="D32" s="54">
        <v>5</v>
      </c>
      <c r="E32" s="144" t="s">
        <v>25</v>
      </c>
      <c r="F32" s="145" t="s">
        <v>41</v>
      </c>
      <c r="G32" s="57">
        <f t="shared" si="0"/>
        <v>185</v>
      </c>
      <c r="H32" s="58">
        <v>37</v>
      </c>
      <c r="I32" s="181"/>
      <c r="J32" s="59">
        <f t="shared" si="1"/>
        <v>0</v>
      </c>
      <c r="K32" s="60" t="str">
        <f t="shared" si="2"/>
        <v xml:space="preserve"> </v>
      </c>
      <c r="L32" s="61"/>
      <c r="M32" s="62"/>
      <c r="N32" s="63"/>
      <c r="O32" s="63"/>
      <c r="P32" s="139"/>
      <c r="Q32" s="139"/>
      <c r="R32" s="65"/>
      <c r="S32" s="63"/>
      <c r="T32" s="66"/>
      <c r="U32" s="36"/>
    </row>
    <row r="33" spans="1:21" ht="41.25" customHeight="1" x14ac:dyDescent="0.35">
      <c r="A33" s="30"/>
      <c r="B33" s="52">
        <v>27</v>
      </c>
      <c r="C33" s="143" t="s">
        <v>58</v>
      </c>
      <c r="D33" s="54">
        <v>5</v>
      </c>
      <c r="E33" s="144" t="s">
        <v>25</v>
      </c>
      <c r="F33" s="145" t="s">
        <v>59</v>
      </c>
      <c r="G33" s="57">
        <f t="shared" si="0"/>
        <v>45</v>
      </c>
      <c r="H33" s="58">
        <v>9</v>
      </c>
      <c r="I33" s="181"/>
      <c r="J33" s="59">
        <f t="shared" si="1"/>
        <v>0</v>
      </c>
      <c r="K33" s="60" t="str">
        <f t="shared" si="2"/>
        <v xml:space="preserve"> </v>
      </c>
      <c r="L33" s="61"/>
      <c r="M33" s="62"/>
      <c r="N33" s="63"/>
      <c r="O33" s="63"/>
      <c r="P33" s="139"/>
      <c r="Q33" s="139"/>
      <c r="R33" s="65"/>
      <c r="S33" s="63"/>
      <c r="T33" s="66"/>
      <c r="U33" s="36"/>
    </row>
    <row r="34" spans="1:21" ht="20.25" customHeight="1" x14ac:dyDescent="0.35">
      <c r="A34" s="30"/>
      <c r="B34" s="52">
        <v>28</v>
      </c>
      <c r="C34" s="143" t="s">
        <v>93</v>
      </c>
      <c r="D34" s="54">
        <v>20</v>
      </c>
      <c r="E34" s="144" t="s">
        <v>25</v>
      </c>
      <c r="F34" s="146" t="s">
        <v>60</v>
      </c>
      <c r="G34" s="57">
        <f t="shared" si="0"/>
        <v>300</v>
      </c>
      <c r="H34" s="58">
        <v>15</v>
      </c>
      <c r="I34" s="181"/>
      <c r="J34" s="59">
        <f t="shared" si="1"/>
        <v>0</v>
      </c>
      <c r="K34" s="60" t="str">
        <f t="shared" si="2"/>
        <v xml:space="preserve"> </v>
      </c>
      <c r="L34" s="61"/>
      <c r="M34" s="62"/>
      <c r="N34" s="63"/>
      <c r="O34" s="63"/>
      <c r="P34" s="139"/>
      <c r="Q34" s="139"/>
      <c r="R34" s="65"/>
      <c r="S34" s="63"/>
      <c r="T34" s="66"/>
      <c r="U34" s="36"/>
    </row>
    <row r="35" spans="1:21" ht="20.25" customHeight="1" x14ac:dyDescent="0.35">
      <c r="A35" s="30"/>
      <c r="B35" s="52">
        <v>29</v>
      </c>
      <c r="C35" s="143" t="s">
        <v>94</v>
      </c>
      <c r="D35" s="54">
        <v>30</v>
      </c>
      <c r="E35" s="144" t="s">
        <v>25</v>
      </c>
      <c r="F35" s="147" t="s">
        <v>95</v>
      </c>
      <c r="G35" s="57">
        <f t="shared" si="0"/>
        <v>540</v>
      </c>
      <c r="H35" s="58">
        <v>18</v>
      </c>
      <c r="I35" s="181"/>
      <c r="J35" s="59">
        <f t="shared" si="1"/>
        <v>0</v>
      </c>
      <c r="K35" s="60" t="str">
        <f t="shared" ref="K35:K36" si="3">IF(ISNUMBER(I35), IF(I35&gt;H35,"NEVYHOVUJE","VYHOVUJE")," ")</f>
        <v xml:space="preserve"> </v>
      </c>
      <c r="L35" s="61"/>
      <c r="M35" s="62"/>
      <c r="N35" s="63"/>
      <c r="O35" s="63"/>
      <c r="P35" s="139"/>
      <c r="Q35" s="139"/>
      <c r="R35" s="65"/>
      <c r="S35" s="63"/>
      <c r="T35" s="66"/>
      <c r="U35" s="36"/>
    </row>
    <row r="36" spans="1:21" ht="34.5" customHeight="1" x14ac:dyDescent="0.35">
      <c r="A36" s="30"/>
      <c r="B36" s="52">
        <v>30</v>
      </c>
      <c r="C36" s="143" t="s">
        <v>61</v>
      </c>
      <c r="D36" s="54">
        <v>10</v>
      </c>
      <c r="E36" s="144" t="s">
        <v>28</v>
      </c>
      <c r="F36" s="147" t="s">
        <v>96</v>
      </c>
      <c r="G36" s="57">
        <f t="shared" si="0"/>
        <v>700</v>
      </c>
      <c r="H36" s="58">
        <v>70</v>
      </c>
      <c r="I36" s="181"/>
      <c r="J36" s="59">
        <f t="shared" si="1"/>
        <v>0</v>
      </c>
      <c r="K36" s="60" t="str">
        <f t="shared" si="3"/>
        <v xml:space="preserve"> </v>
      </c>
      <c r="L36" s="61"/>
      <c r="M36" s="62"/>
      <c r="N36" s="63"/>
      <c r="O36" s="63"/>
      <c r="P36" s="139"/>
      <c r="Q36" s="139"/>
      <c r="R36" s="65"/>
      <c r="S36" s="63"/>
      <c r="T36" s="66"/>
      <c r="U36" s="36"/>
    </row>
    <row r="37" spans="1:21" ht="20.25" customHeight="1" x14ac:dyDescent="0.35">
      <c r="A37" s="148"/>
      <c r="B37" s="52">
        <v>31</v>
      </c>
      <c r="C37" s="53" t="s">
        <v>62</v>
      </c>
      <c r="D37" s="54">
        <v>3</v>
      </c>
      <c r="E37" s="55"/>
      <c r="F37" s="56" t="s">
        <v>63</v>
      </c>
      <c r="G37" s="57">
        <f t="shared" si="0"/>
        <v>174</v>
      </c>
      <c r="H37" s="8">
        <v>58</v>
      </c>
      <c r="I37" s="181"/>
      <c r="J37" s="59">
        <f t="shared" si="1"/>
        <v>0</v>
      </c>
      <c r="K37" s="60" t="str">
        <f t="shared" ref="K37" si="4">IF(ISNUMBER(I37), IF(I37&gt;H37,"NEVYHOVUJE","VYHOVUJE")," ")</f>
        <v xml:space="preserve"> </v>
      </c>
      <c r="L37" s="61"/>
      <c r="M37" s="62"/>
      <c r="N37" s="63"/>
      <c r="O37" s="63"/>
      <c r="P37" s="139"/>
      <c r="Q37" s="139"/>
      <c r="R37" s="65"/>
      <c r="S37" s="63"/>
      <c r="T37" s="66"/>
      <c r="U37" s="36"/>
    </row>
    <row r="38" spans="1:21" ht="20.25" customHeight="1" thickBot="1" x14ac:dyDescent="0.4">
      <c r="A38" s="149"/>
      <c r="B38" s="150">
        <v>32</v>
      </c>
      <c r="C38" s="151" t="s">
        <v>64</v>
      </c>
      <c r="D38" s="152">
        <v>2</v>
      </c>
      <c r="E38" s="153" t="s">
        <v>25</v>
      </c>
      <c r="F38" s="154" t="s">
        <v>65</v>
      </c>
      <c r="G38" s="155">
        <f t="shared" si="0"/>
        <v>36</v>
      </c>
      <c r="H38" s="9">
        <v>18</v>
      </c>
      <c r="I38" s="188"/>
      <c r="J38" s="156">
        <f t="shared" si="1"/>
        <v>0</v>
      </c>
      <c r="K38" s="157" t="str">
        <f t="shared" ref="K38" si="5">IF(ISNUMBER(I38), IF(I38&gt;H38,"NEVYHOVUJE","VYHOVUJE")," ")</f>
        <v xml:space="preserve"> </v>
      </c>
      <c r="L38" s="158"/>
      <c r="M38" s="159"/>
      <c r="N38" s="160"/>
      <c r="O38" s="160"/>
      <c r="P38" s="161"/>
      <c r="Q38" s="161"/>
      <c r="R38" s="162"/>
      <c r="S38" s="160"/>
      <c r="T38" s="163"/>
      <c r="U38" s="36"/>
    </row>
    <row r="39" spans="1:21" ht="15.5" thickTop="1" thickBot="1" x14ac:dyDescent="0.4">
      <c r="C39" s="10"/>
      <c r="D39" s="10"/>
      <c r="E39" s="10"/>
      <c r="F39" s="10"/>
      <c r="G39" s="10"/>
      <c r="J39" s="164"/>
    </row>
    <row r="40" spans="1:21" ht="60.75" customHeight="1" thickTop="1" thickBot="1" x14ac:dyDescent="0.4">
      <c r="B40" s="165" t="s">
        <v>7</v>
      </c>
      <c r="C40" s="165"/>
      <c r="D40" s="165"/>
      <c r="E40" s="165"/>
      <c r="F40" s="165"/>
      <c r="G40" s="166"/>
      <c r="H40" s="167" t="s">
        <v>8</v>
      </c>
      <c r="I40" s="168" t="s">
        <v>9</v>
      </c>
      <c r="J40" s="169"/>
      <c r="K40" s="170"/>
      <c r="L40" s="171"/>
      <c r="M40" s="171"/>
      <c r="N40" s="171"/>
      <c r="O40" s="171"/>
      <c r="P40" s="171"/>
      <c r="Q40" s="171"/>
      <c r="R40" s="171"/>
      <c r="S40" s="27"/>
      <c r="T40" s="172"/>
    </row>
    <row r="41" spans="1:21" ht="33" customHeight="1" thickTop="1" thickBot="1" x14ac:dyDescent="0.4">
      <c r="B41" s="173" t="s">
        <v>24</v>
      </c>
      <c r="C41" s="173"/>
      <c r="D41" s="173"/>
      <c r="E41" s="173"/>
      <c r="F41" s="173"/>
      <c r="G41" s="174"/>
      <c r="H41" s="175">
        <f>SUM(G7:G38)</f>
        <v>46583</v>
      </c>
      <c r="I41" s="176">
        <f>SUM(J7:J38)</f>
        <v>0</v>
      </c>
      <c r="J41" s="177"/>
      <c r="K41" s="178"/>
      <c r="L41" s="171"/>
      <c r="M41" s="171"/>
      <c r="N41" s="171"/>
      <c r="O41" s="171"/>
      <c r="P41" s="171"/>
      <c r="Q41" s="171"/>
      <c r="R41" s="171"/>
    </row>
    <row r="42" spans="1:21" ht="14.25" customHeight="1" thickTop="1" x14ac:dyDescent="0.35"/>
    <row r="43" spans="1:21" ht="14.25" customHeight="1" x14ac:dyDescent="0.35"/>
    <row r="44" spans="1:21" ht="14.25" customHeight="1" x14ac:dyDescent="0.35"/>
    <row r="45" spans="1:21" ht="14.25" customHeight="1" x14ac:dyDescent="0.35"/>
    <row r="46" spans="1:21" ht="14.25" customHeight="1" x14ac:dyDescent="0.35"/>
    <row r="47" spans="1:21" ht="14.25" customHeight="1" x14ac:dyDescent="0.35"/>
    <row r="48" spans="1:21"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sheetData>
  <sheetProtection algorithmName="SHA-512" hashValue="k5x1CU8f3w+el9zgEjZH5+7IZc9TqK+xK1BsqHggV5B6hlQeSx0KBlL6sp0eUyXkGA6qXinv56D+QrKy5RvBgw==" saltValue="E6GSRgf5N6U/778cvRoWjw==" spinCount="100000" sheet="1" objects="1" scenarios="1"/>
  <mergeCells count="44">
    <mergeCell ref="Q28:Q38"/>
    <mergeCell ref="R28:R38"/>
    <mergeCell ref="S28:S38"/>
    <mergeCell ref="T28:T38"/>
    <mergeCell ref="L28:L38"/>
    <mergeCell ref="M28:M38"/>
    <mergeCell ref="N28:N38"/>
    <mergeCell ref="O28:O38"/>
    <mergeCell ref="P28:P38"/>
    <mergeCell ref="S14:S15"/>
    <mergeCell ref="T14:T15"/>
    <mergeCell ref="S18:S26"/>
    <mergeCell ref="T18:T26"/>
    <mergeCell ref="P14:P15"/>
    <mergeCell ref="Q14:Q15"/>
    <mergeCell ref="R14:R15"/>
    <mergeCell ref="L18:L26"/>
    <mergeCell ref="M18:M26"/>
    <mergeCell ref="N18:N26"/>
    <mergeCell ref="O18:O26"/>
    <mergeCell ref="P18:P26"/>
    <mergeCell ref="Q18:Q26"/>
    <mergeCell ref="R18:R26"/>
    <mergeCell ref="L7:L13"/>
    <mergeCell ref="L14:L15"/>
    <mergeCell ref="M14:M15"/>
    <mergeCell ref="N14:N15"/>
    <mergeCell ref="O14:O15"/>
    <mergeCell ref="Q7:Q13"/>
    <mergeCell ref="P7:P13"/>
    <mergeCell ref="O7:O13"/>
    <mergeCell ref="N7:N13"/>
    <mergeCell ref="M7:M13"/>
    <mergeCell ref="T7:T13"/>
    <mergeCell ref="S7:S13"/>
    <mergeCell ref="R7:R13"/>
    <mergeCell ref="B41:F41"/>
    <mergeCell ref="I41:K41"/>
    <mergeCell ref="B40:F40"/>
    <mergeCell ref="B1:D1"/>
    <mergeCell ref="I40:K40"/>
    <mergeCell ref="B3:C4"/>
    <mergeCell ref="D3:E4"/>
    <mergeCell ref="F3:F4"/>
  </mergeCells>
  <conditionalFormatting sqref="B7:B38">
    <cfRule type="containsBlanks" dxfId="9" priority="99">
      <formula>LEN(TRIM(B7))=0</formula>
    </cfRule>
  </conditionalFormatting>
  <conditionalFormatting sqref="B7:B38">
    <cfRule type="cellIs" dxfId="8" priority="93" operator="greaterThanOrEqual">
      <formula>1</formula>
    </cfRule>
  </conditionalFormatting>
  <conditionalFormatting sqref="K7:K38">
    <cfRule type="cellIs" dxfId="7" priority="90" operator="equal">
      <formula>"VYHOVUJE"</formula>
    </cfRule>
  </conditionalFormatting>
  <conditionalFormatting sqref="K7:K38">
    <cfRule type="cellIs" dxfId="6" priority="89" operator="equal">
      <formula>"NEVYHOVUJE"</formula>
    </cfRule>
  </conditionalFormatting>
  <conditionalFormatting sqref="I7:I38">
    <cfRule type="containsBlanks" dxfId="5" priority="60">
      <formula>LEN(TRIM(I7))=0</formula>
    </cfRule>
  </conditionalFormatting>
  <conditionalFormatting sqref="I7:I38">
    <cfRule type="notContainsBlanks" dxfId="4" priority="59">
      <formula>LEN(TRIM(I7))&gt;0</formula>
    </cfRule>
  </conditionalFormatting>
  <conditionalFormatting sqref="I7:I38">
    <cfRule type="notContainsBlanks" dxfId="3" priority="58">
      <formula>LEN(TRIM(I7))&gt;0</formula>
    </cfRule>
  </conditionalFormatting>
  <conditionalFormatting sqref="D7:D31 D38">
    <cfRule type="containsBlanks" dxfId="2" priority="32">
      <formula>LEN(TRIM(D7))=0</formula>
    </cfRule>
  </conditionalFormatting>
  <conditionalFormatting sqref="D32:D36">
    <cfRule type="containsBlanks" dxfId="1" priority="31">
      <formula>LEN(TRIM(D32))=0</formula>
    </cfRule>
  </conditionalFormatting>
  <conditionalFormatting sqref="D37">
    <cfRule type="containsBlanks" dxfId="0" priority="15">
      <formula>LEN(TRIM(D37))=0</formula>
    </cfRule>
  </conditionalFormatting>
  <dataValidations disablePrompts="1" count="2">
    <dataValidation type="list" showInputMessage="1" showErrorMessage="1" sqref="M7" xr:uid="{00000000-0002-0000-0000-000000000000}">
      <formula1>"ANO,NE"</formula1>
    </dataValidation>
    <dataValidation type="list" showInputMessage="1" showErrorMessage="1" sqref="E7:E38"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2022-06-24T08:48:25Z</cp:lastPrinted>
  <dcterms:created xsi:type="dcterms:W3CDTF">2014-03-05T12:43:32Z</dcterms:created>
  <dcterms:modified xsi:type="dcterms:W3CDTF">2022-06-24T09:04:11Z</dcterms:modified>
</cp:coreProperties>
</file>