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5440" windowHeight="15540" activeTab="0"/>
  </bookViews>
  <sheets>
    <sheet name="PP" sheetId="1" r:id="rId1"/>
  </sheets>
  <definedNames>
    <definedName name="_xlnm.Print_Area" localSheetId="0">'PP'!$A$1:$V$14</definedName>
  </definedNames>
  <calcPr calcId="191029"/>
  <extLst/>
</workbook>
</file>

<file path=xl/sharedStrings.xml><?xml version="1.0" encoding="utf-8"?>
<sst xmlns="http://schemas.openxmlformats.org/spreadsheetml/2006/main" count="49" uniqueCount="43">
  <si>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</si>
  <si>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</si>
  <si>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</si>
  <si>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</si>
  <si>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</si>
  <si>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</si>
  <si>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</si>
  <si>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</si>
  <si>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</si>
  <si>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</si>
  <si>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</si>
  <si>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</si>
  <si>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</si>
  <si>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</si>
  <si>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</si>
  <si>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</si>
  <si>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</si>
  <si>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</si>
  <si>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</si>
  <si>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</si>
  <si>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</si>
  <si>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</si>
  <si>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</si>
  <si>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propagační předměty</t>
  </si>
  <si>
    <t>ks</t>
  </si>
  <si>
    <t>NE</t>
  </si>
  <si>
    <t>Ilustrační obrázek</t>
  </si>
  <si>
    <t>Sklad: 
Ilona Skalová,
Tel.: 37763 1333,
či
Vnější vztahy: 
Hana Kalašová, 
Tel.: 37763 1071,
725 870 136</t>
  </si>
  <si>
    <t>Příloha č. 2 Kupní smlouvy - technická specifikace
Propagační předměty (II.) 011 - 2022</t>
  </si>
  <si>
    <t>Želatinoví medvídci</t>
  </si>
  <si>
    <t>Osvěžovač vzduchu do auta</t>
  </si>
  <si>
    <t>Hledač klíčů - bluetooth</t>
  </si>
  <si>
    <t>ANO</t>
  </si>
  <si>
    <t>Rozvoj a posílení pozice Noci vědců jako platformy pro systematickou celoroční prezentaci a popularizaci vědy, výzkumu a tvůrčí činnosti vysokých škol v ČR (C27-2022)</t>
  </si>
  <si>
    <t>Samostatná faktura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</si>
  <si>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</si>
  <si>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>Mix želatinových medvídků v min. 5 barvách a příchutích.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Baleno v hygienických pytlíčkách á 6,5 g - 10 g.
S celoplošným potiskem. 
Trvanlivost: min. 10 měsíců od dodání.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líc - modrý potisk s průhledem, nahoře logo Noci vědců, dole logo ZČU 
             rub - informace o výrobku (dodá dodavatel).</t>
    </r>
  </si>
  <si>
    <r>
      <t xml:space="preserve">Aromatická visačka do auta.
Tvar zaobleného čtverce.
S provázkem / poutkem k zavěšení.
Vůně: zelené jablko.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Noc vědců.
Podkladová barva: modrá v barvě loga.</t>
    </r>
  </si>
  <si>
    <r>
      <t xml:space="preserve">Lokátor s bluetooth pro snadné hledání klíčů a jiných předmětů. 
Kompatibilní s volně stažitelnou aplikací (aplikacemi) pro IOS /Android.
Další funkce: vzdálená samospoušť fotoaparátu.
Materiál: plast. 
Dodání včetně knoflíkové baterie.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Noc vědců
</t>
    </r>
  </si>
  <si>
    <r>
      <t xml:space="preserve">Mix želatinových  medvídků v min. 5 barvách a příchutích.
Baleno v hygienických pytlíčkách á 6,5 g - 10 g.
S celoplošným potiskem. 
Trvanlivost: min. 10 měsíců od dodání.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>: líc - modrý potisk s průhledem, nahoře logo Noci vědců, dole logo ZČU.
             rub - informace o výrobku (dodá dodavatel).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Pozn.: popis shodný s pol.č. 1 - rozdělení z důvodu samostatné faktury.</t>
    </r>
  </si>
  <si>
    <r>
      <t xml:space="preserve">Univerzitní 22, 
301 00 Plzeň,
Fakulta strojní,
Provoz a služby - Centrální sklad ZČU,
místnost UU 010
</t>
    </r>
    <r>
      <rPr>
        <b/>
        <sz val="11"/>
        <color theme="1"/>
        <rFont val="Calibri"/>
        <family val="2"/>
        <scheme val="minor"/>
      </rPr>
      <t xml:space="preserve">Dodání ve všední dny
od 6:00 do 14:00 hod </t>
    </r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</si>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</sst>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thick"/>
      <right style="medium"/>
      <top style="thick"/>
      <bottom style="thick"/>
    </border>
    <border>
      <left/>
      <right/>
      <top/>
      <bottom style="thick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10" fillId="0" borderId="0" xfId="0" applyNumberFormat="1" applyFont="1" applyAlignment="1">
      <alignment horizontal="right" vertical="center" indent="1"/>
    </xf>
    <xf numFmtId="164" fontId="2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0" fillId="0" borderId="9" xfId="0" applyBorder="1"/>
    <xf numFmtId="165" fontId="0" fillId="0" borderId="6" xfId="0" applyNumberFormat="1" applyBorder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left" vertical="center" wrapText="1" indent="1"/>
    </xf>
    <xf numFmtId="0" fontId="0" fillId="4" borderId="11" xfId="0" applyFont="1" applyFill="1" applyBorder="1" applyAlignment="1">
      <alignment horizontal="left" vertical="center" wrapText="1" indent="1"/>
    </xf>
    <xf numFmtId="0" fontId="0" fillId="4" borderId="12" xfId="0" applyFont="1" applyFill="1" applyBorder="1" applyAlignment="1">
      <alignment horizontal="left" vertical="center" wrapText="1" indent="1"/>
    </xf>
    <xf numFmtId="164" fontId="0" fillId="0" borderId="13" xfId="0" applyNumberFormat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4" fillId="4" borderId="14" xfId="0" applyFont="1" applyFill="1" applyBorder="1" applyAlignment="1">
      <alignment horizontal="left" vertical="top" wrapText="1" indent="1"/>
    </xf>
    <xf numFmtId="164" fontId="0" fillId="0" borderId="15" xfId="0" applyNumberFormat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 inden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3" fontId="0" fillId="0" borderId="20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 indent="1"/>
    </xf>
    <xf numFmtId="3" fontId="0" fillId="0" borderId="15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left" vertical="center" wrapText="1" indent="1"/>
    </xf>
    <xf numFmtId="3" fontId="0" fillId="0" borderId="21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 indent="1"/>
    </xf>
    <xf numFmtId="3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 vertical="center" wrapText="1" indent="1"/>
    </xf>
    <xf numFmtId="3" fontId="0" fillId="0" borderId="22" xfId="0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1"/>
    </xf>
    <xf numFmtId="3" fontId="0" fillId="0" borderId="6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left" vertical="center" wrapText="1" indent="1"/>
    </xf>
    <xf numFmtId="164" fontId="0" fillId="0" borderId="12" xfId="0" applyNumberFormat="1" applyFill="1" applyBorder="1" applyAlignment="1">
      <alignment horizontal="right" vertical="center" indent="1"/>
    </xf>
    <xf numFmtId="164" fontId="0" fillId="0" borderId="14" xfId="0" applyNumberFormat="1" applyFill="1" applyBorder="1" applyAlignment="1">
      <alignment horizontal="right" vertical="center" indent="1"/>
    </xf>
    <xf numFmtId="164" fontId="0" fillId="0" borderId="10" xfId="0" applyNumberFormat="1" applyFill="1" applyBorder="1" applyAlignment="1">
      <alignment horizontal="right" vertical="center" indent="1"/>
    </xf>
    <xf numFmtId="164" fontId="0" fillId="0" borderId="11" xfId="0" applyNumberFormat="1" applyFill="1" applyBorder="1" applyAlignment="1">
      <alignment horizontal="right" vertical="center" indent="1"/>
    </xf>
    <xf numFmtId="0" fontId="8" fillId="3" borderId="8" xfId="0" applyFont="1" applyFill="1" applyBorder="1" applyAlignment="1">
      <alignment horizontal="center" vertical="center" textRotation="90" wrapText="1"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9" xfId="0" applyBorder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 applyProtection="1">
      <alignment horizontal="left" vertical="center" wrapText="1" indent="7"/>
      <protection/>
    </xf>
    <xf numFmtId="0" fontId="4" fillId="0" borderId="0" xfId="0" applyNumberFormat="1" applyFont="1" applyBorder="1" applyAlignment="1" applyProtection="1">
      <alignment horizontal="left" vertical="center" wrapText="1" indent="7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14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952500</xdr:colOff>
      <xdr:row>9</xdr:row>
      <xdr:rowOff>361950</xdr:rowOff>
    </xdr:from>
    <xdr:to>
      <xdr:col>6</xdr:col>
      <xdr:colOff>2057400</xdr:colOff>
      <xdr:row>9</xdr:row>
      <xdr:rowOff>2505075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09" r="24543"/>
        <a:stretch>
          <a:fillRect/>
        </a:stretch>
      </xdr:blipFill>
      <xdr:spPr>
        <a:xfrm>
          <a:off x="10963275" y="9029700"/>
          <a:ext cx="1104900" cy="2143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714375</xdr:colOff>
      <xdr:row>8</xdr:row>
      <xdr:rowOff>114300</xdr:rowOff>
    </xdr:from>
    <xdr:to>
      <xdr:col>6</xdr:col>
      <xdr:colOff>2190750</xdr:colOff>
      <xdr:row>8</xdr:row>
      <xdr:rowOff>1628775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7058025"/>
          <a:ext cx="147637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800100</xdr:colOff>
      <xdr:row>6</xdr:row>
      <xdr:rowOff>200025</xdr:rowOff>
    </xdr:from>
    <xdr:to>
      <xdr:col>6</xdr:col>
      <xdr:colOff>2190750</xdr:colOff>
      <xdr:row>6</xdr:row>
      <xdr:rowOff>1962150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3009900"/>
          <a:ext cx="1390650" cy="1771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781050</xdr:colOff>
      <xdr:row>7</xdr:row>
      <xdr:rowOff>180975</xdr:rowOff>
    </xdr:from>
    <xdr:to>
      <xdr:col>6</xdr:col>
      <xdr:colOff>2162175</xdr:colOff>
      <xdr:row>7</xdr:row>
      <xdr:rowOff>1933575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5095875"/>
          <a:ext cx="1381125" cy="1752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"/>
  <sheetViews>
    <sheetView showGridLines="0" tabSelected="1" zoomScale="70" zoomScaleNormal="70" workbookViewId="0" topLeftCell="A1">
      <selection activeCell="J11" sqref="J11"/>
    </sheetView>
  </sheetViews>
  <sheetFormatPr defaultColWidth="8.7109375" defaultRowHeight="15"/>
  <cols>
    <col min="1" max="1" width="1.421875" style="5" bestFit="1" customWidth="1"/>
    <col min="2" max="2" width="5.57421875" style="5" bestFit="1" customWidth="1"/>
    <col min="3" max="3" width="37.57421875" style="1" bestFit="1" customWidth="1"/>
    <col min="4" max="4" width="11.00390625" style="2" customWidth="1"/>
    <col min="5" max="5" width="12.00390625" style="3" customWidth="1"/>
    <col min="6" max="6" width="82.57421875" style="1" customWidth="1"/>
    <col min="7" max="7" width="42.421875" style="1" customWidth="1"/>
    <col min="8" max="8" width="16.57421875" style="1" hidden="1" customWidth="1"/>
    <col min="9" max="9" width="24.00390625" style="5" bestFit="1" customWidth="1"/>
    <col min="10" max="10" width="23.57421875" style="5" customWidth="1"/>
    <col min="11" max="11" width="20.57421875" style="5" bestFit="1" customWidth="1"/>
    <col min="12" max="12" width="23.8515625" style="5" customWidth="1"/>
    <col min="13" max="13" width="14.421875" style="5" customWidth="1"/>
    <col min="14" max="14" width="19.00390625" style="5" customWidth="1"/>
    <col min="15" max="15" width="41.421875" style="5" customWidth="1"/>
    <col min="16" max="16" width="27.00390625" style="5" hidden="1" customWidth="1"/>
    <col min="17" max="17" width="32.421875" style="5" customWidth="1"/>
    <col min="18" max="18" width="39.00390625" style="5" customWidth="1"/>
    <col min="19" max="19" width="29.57421875" style="5" customWidth="1"/>
    <col min="20" max="20" width="11.140625" style="5" hidden="1" customWidth="1"/>
    <col min="21" max="21" width="30.421875" style="4" customWidth="1"/>
    <col min="22" max="22" width="2.7109375" style="5" customWidth="1"/>
    <col min="23" max="16384" width="8.7109375" style="5" customWidth="1"/>
  </cols>
  <sheetData>
    <row r="1" spans="2:4" ht="51" customHeight="1">
      <c r="B1" s="109" t="s">
        <v>28</v>
      </c>
      <c r="C1" s="110"/>
      <c r="D1" s="110"/>
    </row>
    <row r="2" spans="3:21" ht="20.1" customHeight="1">
      <c r="C2" s="5"/>
      <c r="D2" s="12"/>
      <c r="E2" s="6"/>
      <c r="F2" s="7"/>
      <c r="G2" s="7"/>
      <c r="H2" s="7"/>
      <c r="I2" s="7"/>
      <c r="J2" s="7"/>
      <c r="L2" s="9"/>
      <c r="M2" s="10"/>
      <c r="N2" s="10"/>
      <c r="O2" s="10"/>
      <c r="P2" s="10"/>
      <c r="Q2" s="10"/>
      <c r="R2" s="10"/>
      <c r="S2" s="10"/>
      <c r="T2" s="10"/>
      <c r="U2" s="11"/>
    </row>
    <row r="3" spans="2:16" ht="20.1" customHeight="1">
      <c r="B3" s="115" t="s">
        <v>41</v>
      </c>
      <c r="C3" s="116"/>
      <c r="D3" s="117" t="s">
        <v>0</v>
      </c>
      <c r="E3" s="118"/>
      <c r="F3" s="121" t="s">
        <v>42</v>
      </c>
      <c r="G3" s="122"/>
      <c r="H3" s="37"/>
      <c r="I3" s="37"/>
      <c r="J3" s="37"/>
      <c r="K3" s="37"/>
      <c r="L3" s="37"/>
      <c r="N3" s="31"/>
      <c r="O3" s="31"/>
      <c r="P3" s="31"/>
    </row>
    <row r="4" spans="2:18" ht="20.1" customHeight="1" thickBot="1">
      <c r="B4" s="115"/>
      <c r="C4" s="116"/>
      <c r="D4" s="119"/>
      <c r="E4" s="120"/>
      <c r="F4" s="121"/>
      <c r="G4" s="122"/>
      <c r="H4" s="7"/>
      <c r="I4" s="9"/>
      <c r="J4" s="9"/>
      <c r="L4" s="9"/>
      <c r="R4" s="34"/>
    </row>
    <row r="5" spans="2:21" ht="34.5" customHeight="1" thickBot="1">
      <c r="B5" s="13"/>
      <c r="C5" s="36"/>
      <c r="D5" s="14"/>
      <c r="E5" s="14"/>
      <c r="F5" s="7"/>
      <c r="G5" s="7"/>
      <c r="H5" s="16"/>
      <c r="J5" s="15" t="s">
        <v>0</v>
      </c>
      <c r="U5" s="8"/>
    </row>
    <row r="6" spans="2:22" ht="77.25" customHeight="1" thickBot="1" thickTop="1">
      <c r="B6" s="78" t="s">
        <v>1</v>
      </c>
      <c r="C6" s="17" t="s">
        <v>12</v>
      </c>
      <c r="D6" s="17" t="s">
        <v>2</v>
      </c>
      <c r="E6" s="17" t="s">
        <v>13</v>
      </c>
      <c r="F6" s="17" t="s">
        <v>14</v>
      </c>
      <c r="G6" s="17" t="s">
        <v>26</v>
      </c>
      <c r="H6" s="17" t="s">
        <v>15</v>
      </c>
      <c r="I6" s="17" t="s">
        <v>3</v>
      </c>
      <c r="J6" s="18" t="s">
        <v>4</v>
      </c>
      <c r="K6" s="48" t="s">
        <v>5</v>
      </c>
      <c r="L6" s="48" t="s">
        <v>6</v>
      </c>
      <c r="M6" s="17" t="s">
        <v>16</v>
      </c>
      <c r="N6" s="17" t="s">
        <v>17</v>
      </c>
      <c r="O6" s="17" t="s">
        <v>35</v>
      </c>
      <c r="P6" s="17" t="s">
        <v>18</v>
      </c>
      <c r="Q6" s="48" t="s">
        <v>19</v>
      </c>
      <c r="R6" s="17" t="s">
        <v>20</v>
      </c>
      <c r="S6" s="17" t="s">
        <v>21</v>
      </c>
      <c r="T6" s="17" t="s">
        <v>22</v>
      </c>
      <c r="U6" s="50" t="s">
        <v>23</v>
      </c>
      <c r="V6" s="51"/>
    </row>
    <row r="7" spans="1:22" ht="166.35" customHeight="1" thickTop="1">
      <c r="A7" s="19"/>
      <c r="B7" s="55">
        <v>1</v>
      </c>
      <c r="C7" s="56" t="s">
        <v>29</v>
      </c>
      <c r="D7" s="57">
        <v>500</v>
      </c>
      <c r="E7" s="53" t="s">
        <v>24</v>
      </c>
      <c r="F7" s="58" t="s">
        <v>36</v>
      </c>
      <c r="G7" s="40"/>
      <c r="H7" s="41">
        <f aca="true" t="shared" si="0" ref="H7:H10">D7*I7</f>
        <v>7500</v>
      </c>
      <c r="I7" s="74">
        <v>15</v>
      </c>
      <c r="J7" s="79">
        <v>11</v>
      </c>
      <c r="K7" s="42">
        <f aca="true" t="shared" si="1" ref="K7:K10">D7*J7</f>
        <v>5500</v>
      </c>
      <c r="L7" s="20" t="str">
        <f aca="true" t="shared" si="2" ref="L7:L10">IF(ISNUMBER(J7),IF(J7&gt;I7,"NEVYHOVUJE","VYHOVUJE")," ")</f>
        <v>VYHOVUJE</v>
      </c>
      <c r="M7" s="52" t="s">
        <v>34</v>
      </c>
      <c r="N7" s="53" t="s">
        <v>25</v>
      </c>
      <c r="O7" s="54"/>
      <c r="P7" s="90"/>
      <c r="Q7" s="96" t="s">
        <v>27</v>
      </c>
      <c r="R7" s="99" t="s">
        <v>40</v>
      </c>
      <c r="S7" s="102">
        <v>40</v>
      </c>
      <c r="T7" s="90"/>
      <c r="U7" s="93" t="s">
        <v>11</v>
      </c>
      <c r="V7" s="51"/>
    </row>
    <row r="8" spans="2:22" ht="160.35" customHeight="1">
      <c r="B8" s="59">
        <v>2</v>
      </c>
      <c r="C8" s="60" t="s">
        <v>29</v>
      </c>
      <c r="D8" s="61">
        <v>500</v>
      </c>
      <c r="E8" s="62" t="s">
        <v>24</v>
      </c>
      <c r="F8" s="63" t="s">
        <v>39</v>
      </c>
      <c r="G8" s="43"/>
      <c r="H8" s="44">
        <f t="shared" si="0"/>
        <v>7500</v>
      </c>
      <c r="I8" s="75">
        <v>15</v>
      </c>
      <c r="J8" s="80">
        <v>11</v>
      </c>
      <c r="K8" s="45">
        <f t="shared" si="1"/>
        <v>5500</v>
      </c>
      <c r="L8" s="46" t="str">
        <f t="shared" si="2"/>
        <v>VYHOVUJE</v>
      </c>
      <c r="M8" s="83" t="s">
        <v>34</v>
      </c>
      <c r="N8" s="85" t="s">
        <v>32</v>
      </c>
      <c r="O8" s="87" t="s">
        <v>33</v>
      </c>
      <c r="P8" s="91"/>
      <c r="Q8" s="97"/>
      <c r="R8" s="100"/>
      <c r="S8" s="103"/>
      <c r="T8" s="91"/>
      <c r="U8" s="94"/>
      <c r="V8" s="51"/>
    </row>
    <row r="9" spans="2:22" ht="136.35" customHeight="1">
      <c r="B9" s="64">
        <v>3</v>
      </c>
      <c r="C9" s="65" t="s">
        <v>30</v>
      </c>
      <c r="D9" s="66">
        <v>250</v>
      </c>
      <c r="E9" s="67" t="s">
        <v>24</v>
      </c>
      <c r="F9" s="68" t="s">
        <v>37</v>
      </c>
      <c r="G9" s="38"/>
      <c r="H9" s="21">
        <f t="shared" si="0"/>
        <v>8750</v>
      </c>
      <c r="I9" s="76">
        <v>35</v>
      </c>
      <c r="J9" s="81">
        <v>21</v>
      </c>
      <c r="K9" s="22">
        <f t="shared" si="1"/>
        <v>5250</v>
      </c>
      <c r="L9" s="23" t="str">
        <f t="shared" si="2"/>
        <v>VYHOVUJE</v>
      </c>
      <c r="M9" s="83"/>
      <c r="N9" s="85"/>
      <c r="O9" s="88"/>
      <c r="P9" s="91"/>
      <c r="Q9" s="97"/>
      <c r="R9" s="100"/>
      <c r="S9" s="103"/>
      <c r="T9" s="91"/>
      <c r="U9" s="94"/>
      <c r="V9" s="51"/>
    </row>
    <row r="10" spans="2:22" ht="226.7" customHeight="1" thickBot="1">
      <c r="B10" s="69">
        <v>4</v>
      </c>
      <c r="C10" s="70" t="s">
        <v>31</v>
      </c>
      <c r="D10" s="71">
        <v>100</v>
      </c>
      <c r="E10" s="72" t="s">
        <v>24</v>
      </c>
      <c r="F10" s="73" t="s">
        <v>38</v>
      </c>
      <c r="G10" s="39"/>
      <c r="H10" s="24">
        <f t="shared" si="0"/>
        <v>12000</v>
      </c>
      <c r="I10" s="77">
        <v>120</v>
      </c>
      <c r="J10" s="82">
        <v>95</v>
      </c>
      <c r="K10" s="33">
        <f t="shared" si="1"/>
        <v>9500</v>
      </c>
      <c r="L10" s="25" t="str">
        <f t="shared" si="2"/>
        <v>VYHOVUJE</v>
      </c>
      <c r="M10" s="84"/>
      <c r="N10" s="86"/>
      <c r="O10" s="89"/>
      <c r="P10" s="92"/>
      <c r="Q10" s="98"/>
      <c r="R10" s="101"/>
      <c r="S10" s="104"/>
      <c r="T10" s="92"/>
      <c r="U10" s="95"/>
      <c r="V10" s="51"/>
    </row>
    <row r="11" spans="3:11" ht="13.5" customHeight="1" thickBot="1" thickTop="1">
      <c r="C11" s="5"/>
      <c r="D11" s="5"/>
      <c r="E11" s="5"/>
      <c r="F11" s="5"/>
      <c r="G11" s="5"/>
      <c r="H11" s="5"/>
      <c r="K11" s="32"/>
    </row>
    <row r="12" spans="2:21" ht="60.75" customHeight="1" thickBot="1" thickTop="1">
      <c r="B12" s="114" t="s">
        <v>7</v>
      </c>
      <c r="C12" s="114"/>
      <c r="D12" s="114"/>
      <c r="E12" s="114"/>
      <c r="F12" s="114"/>
      <c r="G12" s="49"/>
      <c r="H12" s="26"/>
      <c r="I12" s="27" t="s">
        <v>8</v>
      </c>
      <c r="J12" s="111" t="s">
        <v>9</v>
      </c>
      <c r="K12" s="112"/>
      <c r="L12" s="113"/>
      <c r="M12" s="35"/>
      <c r="N12" s="16"/>
      <c r="O12" s="16"/>
      <c r="P12" s="16"/>
      <c r="Q12" s="16"/>
      <c r="R12" s="16"/>
      <c r="S12" s="16"/>
      <c r="T12" s="16"/>
      <c r="U12" s="28"/>
    </row>
    <row r="13" spans="2:21" ht="33" customHeight="1" thickBot="1" thickTop="1">
      <c r="B13" s="105" t="s">
        <v>10</v>
      </c>
      <c r="C13" s="105"/>
      <c r="D13" s="105"/>
      <c r="E13" s="105"/>
      <c r="F13" s="105"/>
      <c r="G13" s="47"/>
      <c r="H13" s="29"/>
      <c r="I13" s="30">
        <f>SUM(H7:H10)</f>
        <v>35750</v>
      </c>
      <c r="J13" s="106">
        <f>SUM(K7:K10)</f>
        <v>25750</v>
      </c>
      <c r="K13" s="107"/>
      <c r="L13" s="108"/>
      <c r="M13" s="35"/>
      <c r="T13" s="16"/>
      <c r="U13" s="28"/>
    </row>
    <row r="14" ht="14.1" customHeight="1" thickTop="1"/>
    <row r="15" ht="14.25" customHeight="1"/>
    <row r="16" ht="14.1" customHeight="1"/>
    <row r="17" ht="14.25" customHeight="1"/>
    <row r="18" ht="14.25" customHeight="1"/>
    <row r="19" ht="14.1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 algorithmName="SHA-512" hashValue="SPOK2ShjJKHlXo02qlo1LNyj/RZmcEvTWqg9e00VukDC5hb5dwKXxwS0CPKak4OEnnN+kozyR5n4UR2Np4lNhA==" saltValue="M9ippIH2DGuGpB1bODzrFA==" spinCount="100000" sheet="1" objects="1" scenarios="1"/>
  <mergeCells count="17">
    <mergeCell ref="B13:F13"/>
    <mergeCell ref="J13:L13"/>
    <mergeCell ref="B1:D1"/>
    <mergeCell ref="J12:L12"/>
    <mergeCell ref="B12:F12"/>
    <mergeCell ref="B3:C4"/>
    <mergeCell ref="D3:E4"/>
    <mergeCell ref="F3:G4"/>
    <mergeCell ref="M8:M10"/>
    <mergeCell ref="N8:N10"/>
    <mergeCell ref="O8:O10"/>
    <mergeCell ref="P7:P10"/>
    <mergeCell ref="U7:U10"/>
    <mergeCell ref="Q7:Q10"/>
    <mergeCell ref="R7:R10"/>
    <mergeCell ref="S7:S10"/>
    <mergeCell ref="T7:T10"/>
  </mergeCells>
  <conditionalFormatting sqref="D7:D9 B7:B10">
    <cfRule type="containsBlanks" priority="88" dxfId="3">
      <formula>LEN(TRIM(B7))=0</formula>
    </cfRule>
  </conditionalFormatting>
  <conditionalFormatting sqref="B7:B10">
    <cfRule type="cellIs" priority="83" dxfId="12" operator="greaterThanOrEqual">
      <formula>1</formula>
    </cfRule>
  </conditionalFormatting>
  <conditionalFormatting sqref="L7:L10">
    <cfRule type="cellIs" priority="80" dxfId="11" operator="equal">
      <formula>"VYHOVUJE"</formula>
    </cfRule>
  </conditionalFormatting>
  <conditionalFormatting sqref="L7:L10">
    <cfRule type="cellIs" priority="79" dxfId="10" operator="equal">
      <formula>"NEVYHOVUJE"</formula>
    </cfRule>
  </conditionalFormatting>
  <conditionalFormatting sqref="J7">
    <cfRule type="containsBlanks" priority="50" dxfId="2">
      <formula>LEN(TRIM(J7))=0</formula>
    </cfRule>
  </conditionalFormatting>
  <conditionalFormatting sqref="J7">
    <cfRule type="notContainsBlanks" priority="49" dxfId="1">
      <formula>LEN(TRIM(J7))&gt;0</formula>
    </cfRule>
  </conditionalFormatting>
  <conditionalFormatting sqref="J7:J10">
    <cfRule type="notContainsBlanks" priority="48" dxfId="0">
      <formula>LEN(TRIM(J7))&gt;0</formula>
    </cfRule>
  </conditionalFormatting>
  <conditionalFormatting sqref="J8:J9">
    <cfRule type="containsBlanks" priority="47" dxfId="2">
      <formula>LEN(TRIM(J8))=0</formula>
    </cfRule>
  </conditionalFormatting>
  <conditionalFormatting sqref="J8:J9">
    <cfRule type="notContainsBlanks" priority="46" dxfId="1">
      <formula>LEN(TRIM(J8))&gt;0</formula>
    </cfRule>
  </conditionalFormatting>
  <conditionalFormatting sqref="J8:J9">
    <cfRule type="notContainsBlanks" priority="45" dxfId="0">
      <formula>LEN(TRIM(J8))&gt;0</formula>
    </cfRule>
  </conditionalFormatting>
  <conditionalFormatting sqref="D10">
    <cfRule type="containsBlanks" priority="44" dxfId="3">
      <formula>LEN(TRIM(D10))=0</formula>
    </cfRule>
  </conditionalFormatting>
  <conditionalFormatting sqref="J10">
    <cfRule type="containsBlanks" priority="42" dxfId="2">
      <formula>LEN(TRIM(J10))=0</formula>
    </cfRule>
  </conditionalFormatting>
  <conditionalFormatting sqref="J10">
    <cfRule type="notContainsBlanks" priority="41" dxfId="1">
      <formula>LEN(TRIM(J10))&gt;0</formula>
    </cfRule>
  </conditionalFormatting>
  <conditionalFormatting sqref="J10">
    <cfRule type="notContainsBlanks" priority="40" dxfId="0">
      <formula>LEN(TRIM(J10))&gt;0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10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Michal</cp:lastModifiedBy>
  <cp:lastPrinted>2022-06-02T07:02:57Z</cp:lastPrinted>
  <dcterms:created xsi:type="dcterms:W3CDTF">2014-03-05T12:43:32Z</dcterms:created>
  <dcterms:modified xsi:type="dcterms:W3CDTF">2022-06-14T17:31:06Z</dcterms:modified>
  <cp:category/>
  <cp:version/>
  <cp:contentType/>
  <cp:contentStatus/>
  <cp:revision>1</cp:revision>
</cp:coreProperties>
</file>