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27\1 výzva\"/>
    </mc:Choice>
  </mc:AlternateContent>
  <xr:revisionPtr revIDLastSave="0" documentId="13_ncr:1_{BAF93A68-FA15-44AC-8A54-245EE2892CA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T8" i="1" l="1"/>
  <c r="Q11" i="1"/>
  <c r="S8" i="1"/>
  <c r="P8" i="1"/>
  <c r="S7" i="1"/>
  <c r="P7" i="1"/>
  <c r="R11" i="1" l="1"/>
  <c r="T7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<sst xmlns="http://schemas.openxmlformats.org/spreadsheetml/2006/main" count="45" uniqueCount="41">
  <si>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</si>
  <si>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</si>
  <si>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</si>
  <si>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</si>
  <si>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</si>
  <si>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</si>
  <si>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</si>
  <si>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</si>
  <si>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</si>
  <si>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</si>
  <si>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</si>
  <si>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</si>
  <si>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</si>
  <si>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</si>
  <si>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</si>
  <si>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</si>
  <si>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</si>
  <si>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</si>
  <si>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</si>
  <si>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</si>
  <si>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</si>
  <si>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</si>
  <si>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</si>
  <si>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</si>
  <si>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</si>
  <si>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</si>
  <si>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</si>
  <si>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</si>
  <si>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</si>
  <si>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</si>
  <si>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027 - 2022</t>
  </si>
  <si>
    <t>Společná faktura</t>
  </si>
  <si>
    <t>NE</t>
  </si>
  <si>
    <t>Pokud financováno z projektových prostředků, pak ŘEŠITEL uvede: NÁZEV A ČÍSLO DOTAČNÍHO PROJEKTU</t>
  </si>
  <si>
    <t>Mgr. Pavel Hulec, 
Tel.: 721 625 840</t>
  </si>
  <si>
    <t>Jungmannova 1, 
301 00 Plzeň,
Fakulta filozofická - Katedra politologie a mezinárodních vztahů,
místnost JJ 307</t>
  </si>
  <si>
    <t>Projektor s velmi krátkou projekční vzdáleností</t>
  </si>
  <si>
    <t>Držák k projektoru z pol.č. 1</t>
  </si>
  <si>
    <t>Kompatibilita s produktem SMART Board M685.
Technologie projekčního systému 3LCD.
Rozlišení WXGA.
Poměr stran obrazu 16 : 10.
Kontrastní poměr 2 500 000 : 1.
Barevný i bílý světelný výstup min. 3500 lumenů.
Vstup VGA i HDMI.
Zdroj světla laser.
HD ready.
Úhlopříčka promítaného obrazu min. 65 palců.
Reprodukce barev: min. 1 miliarda barev.
Součástí dodávky musí být dálkové ovládání včetně baterií.
Součástí dodávky je i instalace a montáž.</t>
  </si>
  <si>
    <r>
      <rPr>
        <b/>
        <sz val="11"/>
        <color theme="1"/>
        <rFont val="Calibri"/>
        <family val="2"/>
        <charset val="238"/>
        <scheme val="minor"/>
      </rPr>
      <t>Kompatibilita s položkou č. 1.</t>
    </r>
    <r>
      <rPr>
        <sz val="11"/>
        <color theme="1"/>
        <rFont val="Calibri"/>
        <family val="2"/>
        <charset val="238"/>
        <scheme val="minor"/>
      </rPr>
      <t xml:space="preserve">
Možnost uchycení do stěny - smartboard je napevno připevněný na stěně, není na pylonech.</t>
    </r>
  </si>
  <si>
    <t>Včetně instalace a potřebné montáže místo původního dataprojektoru (výměna za nefunkční a zastaralý projektor v učebně).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</si>
</sst>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13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H1" zoomScale="73" zoomScaleNormal="73" workbookViewId="0">
      <selection activeCell="O11" sqref="O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2.42578125" style="1" customWidth="1"/>
    <col min="7" max="7" width="27.85546875" style="1" customWidth="1"/>
    <col min="8" max="8" width="24.7109375" style="1" customWidth="1"/>
    <col min="9" max="9" width="21.42578125" style="1" customWidth="1"/>
    <col min="10" max="10" width="16.5703125" style="1" customWidth="1"/>
    <col min="11" max="11" width="29.7109375" style="5" hidden="1" customWidth="1"/>
    <col min="12" max="12" width="36.85546875" style="5" customWidth="1"/>
    <col min="13" max="13" width="23.85546875" style="5" customWidth="1"/>
    <col min="14" max="14" width="38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5.42578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71" t="s">
        <v>30</v>
      </c>
      <c r="C1" s="72"/>
      <c r="D1" s="72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29</v>
      </c>
      <c r="I6" s="35" t="s">
        <v>16</v>
      </c>
      <c r="J6" s="35" t="s">
        <v>17</v>
      </c>
      <c r="K6" s="24" t="s">
        <v>33</v>
      </c>
      <c r="L6" s="35" t="s">
        <v>18</v>
      </c>
      <c r="M6" s="39" t="s">
        <v>19</v>
      </c>
      <c r="N6" s="35" t="s">
        <v>20</v>
      </c>
      <c r="O6" s="24" t="s">
        <v>28</v>
      </c>
      <c r="P6" s="35" t="s">
        <v>21</v>
      </c>
      <c r="Q6" s="24" t="s">
        <v>6</v>
      </c>
      <c r="R6" s="25" t="s">
        <v>7</v>
      </c>
      <c r="S6" s="64" t="s">
        <v>8</v>
      </c>
      <c r="T6" s="64" t="s">
        <v>9</v>
      </c>
      <c r="U6" s="35" t="s">
        <v>22</v>
      </c>
      <c r="V6" s="35" t="s">
        <v>23</v>
      </c>
    </row>
    <row r="7" spans="1:22" ht="231.75" customHeight="1" thickTop="1" x14ac:dyDescent="0.25">
      <c r="A7" s="26"/>
      <c r="B7" s="44">
        <v>1</v>
      </c>
      <c r="C7" s="59" t="s">
        <v>36</v>
      </c>
      <c r="D7" s="45">
        <v>1</v>
      </c>
      <c r="E7" s="46"/>
      <c r="F7" s="61" t="s">
        <v>38</v>
      </c>
      <c r="G7" s="91"/>
      <c r="H7" s="91"/>
      <c r="I7" s="67" t="s">
        <v>31</v>
      </c>
      <c r="J7" s="84" t="s">
        <v>32</v>
      </c>
      <c r="K7" s="86"/>
      <c r="L7" s="87" t="s">
        <v>40</v>
      </c>
      <c r="M7" s="67" t="s">
        <v>34</v>
      </c>
      <c r="N7" s="67" t="s">
        <v>35</v>
      </c>
      <c r="O7" s="69">
        <v>28</v>
      </c>
      <c r="P7" s="55">
        <f>D7*Q7</f>
        <v>49000</v>
      </c>
      <c r="Q7" s="56">
        <v>49000</v>
      </c>
      <c r="R7" s="89"/>
      <c r="S7" s="57">
        <f>D7*R7</f>
        <v>0</v>
      </c>
      <c r="T7" s="58" t="str">
        <f t="shared" ref="T7" si="0">IF(ISNUMBER(R7), IF(R7&gt;Q7,"NEVYHOVUJE","VYHOVUJE")," ")</f>
        <v xml:space="preserve"> </v>
      </c>
      <c r="U7" s="65"/>
      <c r="V7" s="46" t="s">
        <v>12</v>
      </c>
    </row>
    <row r="8" spans="1:22" ht="90.75" customHeight="1" thickBot="1" x14ac:dyDescent="0.3">
      <c r="A8" s="26"/>
      <c r="B8" s="47">
        <v>2</v>
      </c>
      <c r="C8" s="60" t="s">
        <v>37</v>
      </c>
      <c r="D8" s="48">
        <v>1</v>
      </c>
      <c r="E8" s="49" t="s">
        <v>24</v>
      </c>
      <c r="F8" s="62" t="s">
        <v>39</v>
      </c>
      <c r="G8" s="92"/>
      <c r="H8" s="50" t="s">
        <v>32</v>
      </c>
      <c r="I8" s="83"/>
      <c r="J8" s="85"/>
      <c r="K8" s="68"/>
      <c r="L8" s="88"/>
      <c r="M8" s="68"/>
      <c r="N8" s="68"/>
      <c r="O8" s="70"/>
      <c r="P8" s="51">
        <f>D8*Q8</f>
        <v>6000</v>
      </c>
      <c r="Q8" s="52">
        <v>6000</v>
      </c>
      <c r="R8" s="90"/>
      <c r="S8" s="53">
        <f>D8*R8</f>
        <v>0</v>
      </c>
      <c r="T8" s="54" t="str">
        <f t="shared" ref="T8" si="1">IF(ISNUMBER(R8), IF(R8&gt;Q8,"NEVYHOVUJE","VYHOVUJE")," ")</f>
        <v xml:space="preserve"> </v>
      </c>
      <c r="U8" s="66"/>
      <c r="V8" s="49" t="s">
        <v>12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73" t="s">
        <v>27</v>
      </c>
      <c r="C10" s="74"/>
      <c r="D10" s="74"/>
      <c r="E10" s="74"/>
      <c r="F10" s="74"/>
      <c r="G10" s="74"/>
      <c r="H10" s="63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75" t="s">
        <v>11</v>
      </c>
      <c r="S10" s="76"/>
      <c r="T10" s="77"/>
      <c r="U10" s="22"/>
      <c r="V10" s="31"/>
    </row>
    <row r="11" spans="1:22" ht="53.25" customHeight="1" thickTop="1" thickBot="1" x14ac:dyDescent="0.3">
      <c r="B11" s="82" t="s">
        <v>25</v>
      </c>
      <c r="C11" s="82"/>
      <c r="D11" s="82"/>
      <c r="E11" s="82"/>
      <c r="F11" s="82"/>
      <c r="G11" s="82"/>
      <c r="H11" s="82"/>
      <c r="I11" s="32"/>
      <c r="L11" s="12"/>
      <c r="M11" s="12"/>
      <c r="N11" s="12"/>
      <c r="O11" s="33"/>
      <c r="P11" s="33"/>
      <c r="Q11" s="34">
        <f>SUM(P7:P8)</f>
        <v>55000</v>
      </c>
      <c r="R11" s="78">
        <f>SUM(S7:S8)</f>
        <v>0</v>
      </c>
      <c r="S11" s="79"/>
      <c r="T11" s="80"/>
    </row>
    <row r="12" spans="1:22" ht="15.75" thickTop="1" x14ac:dyDescent="0.25">
      <c r="B12" s="81" t="s">
        <v>26</v>
      </c>
      <c r="C12" s="81"/>
      <c r="D12" s="81"/>
      <c r="E12" s="81"/>
      <c r="F12" s="81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8U7635LXCGpD96R6VuT6oqLU7MTviCmPrxnnBiBRWpBrgP6CBrPerGt1lNW/mkiwaRXqa/Byb990jzHoujIfAw==" saltValue="V1ZjM6SuGe7dE9jINdLu/A==" spinCount="100000" sheet="1" objects="1" scenarios="1"/>
  <mergeCells count="14">
    <mergeCell ref="B1:D1"/>
    <mergeCell ref="B10:G10"/>
    <mergeCell ref="R10:T10"/>
    <mergeCell ref="R11:T11"/>
    <mergeCell ref="B12:F12"/>
    <mergeCell ref="B11:H11"/>
    <mergeCell ref="I7:I8"/>
    <mergeCell ref="J7:J8"/>
    <mergeCell ref="K7:K8"/>
    <mergeCell ref="L7:L8"/>
    <mergeCell ref="U7:U8"/>
    <mergeCell ref="M7:M8"/>
    <mergeCell ref="N7:N8"/>
    <mergeCell ref="O7:O8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2022-06-21T06:49:01Z</dcterms:modified>
</cp:coreProperties>
</file>