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/>
  <bookViews>
    <workbookView xWindow="0" yWindow="0" windowWidth="21570" windowHeight="5520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</workbook>
</file>

<file path=xl/sharedStrings.xml><?xml version="1.0" encoding="utf-8"?>
<sst xmlns="http://schemas.openxmlformats.org/spreadsheetml/2006/main" count="48" uniqueCount="42">
  <si>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</si>
  <si>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</si>
  <si>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</si>
  <si>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</si>
  <si>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</si>
  <si>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</si>
  <si>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</si>
  <si>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</si>
  <si>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</si>
  <si>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</si>
  <si>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</si>
  <si>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</si>
  <si>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</si>
  <si>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</si>
  <si>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</si>
  <si>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</si>
  <si>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</si>
  <si>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</si>
  <si>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</si>
  <si>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</si>
  <si>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</si>
  <si>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</si>
  <si>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</si>
  <si>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</si>
  <si>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</si>
  <si>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</si>
  <si>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</si>
  <si>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</si>
  <si>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</si>
  <si>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</si>
  <si>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</si>
  <si>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 xml:space="preserve">Příloha č. 2 Kupní smlouvy - technická specifikace
Výpočetní technika (III.) 061 - 2022 </t>
  </si>
  <si>
    <t>Dokovací stanice pro notebook</t>
  </si>
  <si>
    <t>Externí dokovací stanice pro disky</t>
  </si>
  <si>
    <t>Grafická karta</t>
  </si>
  <si>
    <r>
      <t>Ing. Jiří Čepák</t>
    </r>
    <r>
      <rPr>
        <sz val="11"/>
        <color theme="1"/>
        <rFont val="Calibri"/>
        <family val="2"/>
        <scheme val="minor"/>
      </rPr>
      <t>,
Tel.: 735 713 913,
37763 2891</t>
    </r>
  </si>
  <si>
    <t>Univerzitní 20, 
301 00 Plzeň,
Centrum informatizace a výpočetní techniky - ddělení Informační bezpečnost, 
místnost UI 402</t>
  </si>
  <si>
    <t>Společná faktura</t>
  </si>
  <si>
    <t>Pokud financováno z projektových prostředků, pak ŘEŠITEL uvede: NÁZEV A ČÍSLO DOTAČNÍHO PROJEKTU</t>
  </si>
  <si>
    <t>Univerzální dokovací stanice. 
min. 4x USB 3.0, 2x USB-C, 1x RJ-45, 2x HDMI, 2x DisplayPort.
Připojení k zařízení přes USB-C.
3,5 mm jack na sluchátka a 3,5 mm jack na mikrofon.
Podpora 4K pro dvě obrazovky a 5K pro jednu obrazovku, při obnovací frekvenci 60 Hz.
Power delivery 65W.</t>
  </si>
  <si>
    <t>Sstanice pro 3,5" a 2,5" disky.
Rozhraní min. USB 3.1 gen 1, USB 3.0, USB 3.2 gen 1.
Konektory USB-A, USB-B.
Kapacita disků až 40 TB.
Pozice pro disky min. 2.
Standard konektoru SATA III.</t>
  </si>
  <si>
    <t>Výkon v passmark.com min. 7 750 bodů (ke dni 8.6.2022).
Výstupy min. 1x DisplayPort, 1x DVI-D, 1x HDMI 2,0b.
Grafická paměť min. 4GB, šířka paměťové sběrnice 128 bit.
Podpora DirectX 12, OpenGL 4,6.
Sběrnice PCI-E 3,0.
Certifikace G-Sync.
Aktivní chlazení, profil chladiče 2.3-Slot.
Délka karty max. 205 mm.
Napájení pouze ze základní desky.
Maximální požadovaný výkon zdroje 300 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</si>
</sst>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 inden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62" zoomScaleNormal="62" workbookViewId="0" topLeftCell="B1">
      <selection activeCell="R7" sqref="R7:R9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87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00390625" style="1" customWidth="1"/>
    <col min="11" max="11" width="26.7109375" style="5" hidden="1" customWidth="1"/>
    <col min="12" max="12" width="25.28125" style="5" customWidth="1"/>
    <col min="13" max="13" width="22.7109375" style="5" customWidth="1"/>
    <col min="14" max="14" width="37.7109375" style="4" customWidth="1"/>
    <col min="15" max="15" width="27.421875" style="4" customWidth="1"/>
    <col min="16" max="16" width="15.14062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3.140625" style="5" hidden="1" customWidth="1"/>
    <col min="22" max="22" width="36.00390625" style="6" customWidth="1"/>
    <col min="23" max="16384" width="9.140625" style="5" customWidth="1"/>
  </cols>
  <sheetData>
    <row r="1" spans="2:22" ht="40.9" customHeight="1">
      <c r="B1" s="92" t="s">
        <v>31</v>
      </c>
      <c r="C1" s="93"/>
      <c r="D1" s="93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81"/>
      <c r="E3" s="81"/>
      <c r="F3" s="81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81"/>
      <c r="E4" s="81"/>
      <c r="F4" s="81"/>
      <c r="G4" s="81"/>
      <c r="H4" s="8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94" t="s">
        <v>2</v>
      </c>
      <c r="H5" s="95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4" t="s">
        <v>23</v>
      </c>
      <c r="H6" s="45" t="s">
        <v>25</v>
      </c>
      <c r="I6" s="40" t="s">
        <v>15</v>
      </c>
      <c r="J6" s="39" t="s">
        <v>16</v>
      </c>
      <c r="K6" s="39" t="s">
        <v>38</v>
      </c>
      <c r="L6" s="41" t="s">
        <v>17</v>
      </c>
      <c r="M6" s="42" t="s">
        <v>18</v>
      </c>
      <c r="N6" s="41" t="s">
        <v>19</v>
      </c>
      <c r="O6" s="39" t="s">
        <v>29</v>
      </c>
      <c r="P6" s="41" t="s">
        <v>20</v>
      </c>
      <c r="Q6" s="39" t="s">
        <v>5</v>
      </c>
      <c r="R6" s="43" t="s">
        <v>6</v>
      </c>
      <c r="S6" s="80" t="s">
        <v>7</v>
      </c>
      <c r="T6" s="80" t="s">
        <v>8</v>
      </c>
      <c r="U6" s="41" t="s">
        <v>21</v>
      </c>
      <c r="V6" s="41" t="s">
        <v>22</v>
      </c>
    </row>
    <row r="7" spans="1:22" ht="121.15" customHeight="1" thickTop="1">
      <c r="A7" s="20"/>
      <c r="B7" s="48">
        <v>1</v>
      </c>
      <c r="C7" s="49" t="s">
        <v>32</v>
      </c>
      <c r="D7" s="50">
        <v>1</v>
      </c>
      <c r="E7" s="51" t="s">
        <v>24</v>
      </c>
      <c r="F7" s="78" t="s">
        <v>39</v>
      </c>
      <c r="G7" s="117"/>
      <c r="H7" s="52" t="s">
        <v>30</v>
      </c>
      <c r="I7" s="96" t="s">
        <v>37</v>
      </c>
      <c r="J7" s="99" t="s">
        <v>30</v>
      </c>
      <c r="K7" s="82"/>
      <c r="L7" s="66"/>
      <c r="M7" s="102" t="s">
        <v>35</v>
      </c>
      <c r="N7" s="102" t="s">
        <v>36</v>
      </c>
      <c r="O7" s="105">
        <v>21</v>
      </c>
      <c r="P7" s="53">
        <f>D7*Q7</f>
        <v>4500</v>
      </c>
      <c r="Q7" s="54">
        <v>4500</v>
      </c>
      <c r="R7" s="120"/>
      <c r="S7" s="55">
        <f>D7*R7</f>
        <v>0</v>
      </c>
      <c r="T7" s="56" t="str">
        <f aca="true" t="shared" si="0" ref="T7">IF(ISNUMBER(R7),IF(R7&gt;Q7,"NEVYHOVUJE","VYHOVUJE")," ")</f>
        <v xml:space="preserve"> </v>
      </c>
      <c r="U7" s="89"/>
      <c r="V7" s="86" t="s">
        <v>11</v>
      </c>
    </row>
    <row r="8" spans="1:22" ht="133.5" customHeight="1">
      <c r="A8" s="20"/>
      <c r="B8" s="57">
        <v>2</v>
      </c>
      <c r="C8" s="58" t="s">
        <v>33</v>
      </c>
      <c r="D8" s="59">
        <v>1</v>
      </c>
      <c r="E8" s="60" t="s">
        <v>24</v>
      </c>
      <c r="F8" s="79" t="s">
        <v>40</v>
      </c>
      <c r="G8" s="118"/>
      <c r="H8" s="61" t="s">
        <v>30</v>
      </c>
      <c r="I8" s="97"/>
      <c r="J8" s="100"/>
      <c r="K8" s="83"/>
      <c r="L8" s="67"/>
      <c r="M8" s="103"/>
      <c r="N8" s="103"/>
      <c r="O8" s="106"/>
      <c r="P8" s="62">
        <f>D8*Q8</f>
        <v>700</v>
      </c>
      <c r="Q8" s="63">
        <v>700</v>
      </c>
      <c r="R8" s="121"/>
      <c r="S8" s="64">
        <f>D8*R8</f>
        <v>0</v>
      </c>
      <c r="T8" s="65" t="str">
        <f aca="true" t="shared" si="1" ref="T8:T9">IF(ISNUMBER(R8),IF(R8&gt;Q8,"NEVYHOVUJE","VYHOVUJE")," ")</f>
        <v xml:space="preserve"> </v>
      </c>
      <c r="U8" s="90"/>
      <c r="V8" s="87"/>
    </row>
    <row r="9" spans="1:22" ht="189" customHeight="1" thickBot="1">
      <c r="A9" s="20"/>
      <c r="B9" s="68">
        <v>3</v>
      </c>
      <c r="C9" s="69" t="s">
        <v>34</v>
      </c>
      <c r="D9" s="70">
        <v>1</v>
      </c>
      <c r="E9" s="71" t="s">
        <v>24</v>
      </c>
      <c r="F9" s="85" t="s">
        <v>41</v>
      </c>
      <c r="G9" s="119"/>
      <c r="H9" s="72" t="s">
        <v>30</v>
      </c>
      <c r="I9" s="98"/>
      <c r="J9" s="101"/>
      <c r="K9" s="84"/>
      <c r="L9" s="73"/>
      <c r="M9" s="104"/>
      <c r="N9" s="104"/>
      <c r="O9" s="107"/>
      <c r="P9" s="74">
        <f>D9*Q9</f>
        <v>5000</v>
      </c>
      <c r="Q9" s="75">
        <v>5000</v>
      </c>
      <c r="R9" s="122"/>
      <c r="S9" s="76">
        <f>D9*R9</f>
        <v>0</v>
      </c>
      <c r="T9" s="77" t="str">
        <f t="shared" si="1"/>
        <v xml:space="preserve"> </v>
      </c>
      <c r="U9" s="91"/>
      <c r="V9" s="88"/>
    </row>
    <row r="10" spans="3:16" ht="17.45" customHeight="1" thickBot="1" thickTop="1">
      <c r="C10" s="5"/>
      <c r="D10" s="5"/>
      <c r="E10" s="5"/>
      <c r="F10" s="5"/>
      <c r="G10" s="33"/>
      <c r="H10" s="33"/>
      <c r="I10" s="5"/>
      <c r="J10" s="5"/>
      <c r="N10" s="5"/>
      <c r="O10" s="5"/>
      <c r="P10" s="5"/>
    </row>
    <row r="11" spans="2:22" ht="51.75" customHeight="1" thickBot="1" thickTop="1">
      <c r="B11" s="115" t="s">
        <v>28</v>
      </c>
      <c r="C11" s="115"/>
      <c r="D11" s="115"/>
      <c r="E11" s="115"/>
      <c r="F11" s="115"/>
      <c r="G11" s="115"/>
      <c r="H11" s="47"/>
      <c r="I11" s="47"/>
      <c r="J11" s="21"/>
      <c r="K11" s="21"/>
      <c r="L11" s="7"/>
      <c r="M11" s="7"/>
      <c r="N11" s="7"/>
      <c r="O11" s="22"/>
      <c r="P11" s="22"/>
      <c r="Q11" s="23" t="s">
        <v>9</v>
      </c>
      <c r="R11" s="112" t="s">
        <v>10</v>
      </c>
      <c r="S11" s="113"/>
      <c r="T11" s="114"/>
      <c r="U11" s="24"/>
      <c r="V11" s="25"/>
    </row>
    <row r="12" spans="2:20" ht="50.45" customHeight="1" thickBot="1" thickTop="1">
      <c r="B12" s="116" t="s">
        <v>26</v>
      </c>
      <c r="C12" s="116"/>
      <c r="D12" s="116"/>
      <c r="E12" s="116"/>
      <c r="F12" s="116"/>
      <c r="G12" s="116"/>
      <c r="H12" s="116"/>
      <c r="I12" s="26"/>
      <c r="L12" s="9"/>
      <c r="M12" s="9"/>
      <c r="N12" s="9"/>
      <c r="O12" s="27"/>
      <c r="P12" s="27"/>
      <c r="Q12" s="28">
        <f>SUM(P7:P9)</f>
        <v>10200</v>
      </c>
      <c r="R12" s="109">
        <f>SUM(S7:S9)</f>
        <v>0</v>
      </c>
      <c r="S12" s="110"/>
      <c r="T12" s="111"/>
    </row>
    <row r="13" spans="2:19" ht="15.75" thickTop="1">
      <c r="B13" s="108" t="s">
        <v>27</v>
      </c>
      <c r="C13" s="108"/>
      <c r="D13" s="108"/>
      <c r="E13" s="108"/>
      <c r="F13" s="108"/>
      <c r="G13" s="108"/>
      <c r="H13" s="81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81"/>
      <c r="H14" s="81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6"/>
      <c r="C15" s="46"/>
      <c r="D15" s="46"/>
      <c r="E15" s="46"/>
      <c r="F15" s="46"/>
      <c r="G15" s="81"/>
      <c r="H15" s="81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6"/>
      <c r="C16" s="46"/>
      <c r="D16" s="46"/>
      <c r="E16" s="46"/>
      <c r="F16" s="46"/>
      <c r="G16" s="81"/>
      <c r="H16" s="81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81"/>
      <c r="H17" s="81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" customHeight="1">
      <c r="H18" s="36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81"/>
      <c r="H19" s="81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81"/>
      <c r="H20" s="81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81"/>
      <c r="H21" s="81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81"/>
      <c r="H22" s="81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81"/>
      <c r="H23" s="81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81"/>
      <c r="H24" s="81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81"/>
      <c r="H25" s="81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81"/>
      <c r="H26" s="81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81"/>
      <c r="H27" s="81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81"/>
      <c r="H28" s="81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81"/>
      <c r="H29" s="81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81"/>
      <c r="H30" s="81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81"/>
      <c r="H31" s="81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81"/>
      <c r="H32" s="81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81"/>
      <c r="H33" s="81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81"/>
      <c r="H34" s="81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81"/>
      <c r="H35" s="81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81"/>
      <c r="H36" s="81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81"/>
      <c r="H37" s="81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81"/>
      <c r="H38" s="81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81"/>
      <c r="H39" s="81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81"/>
      <c r="H40" s="81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81"/>
      <c r="H41" s="81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81"/>
      <c r="H42" s="81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81"/>
      <c r="H43" s="81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81"/>
      <c r="H44" s="81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81"/>
      <c r="H45" s="81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81"/>
      <c r="H46" s="81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81"/>
      <c r="H47" s="81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81"/>
      <c r="H48" s="81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81"/>
      <c r="H49" s="81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81"/>
      <c r="H50" s="81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81"/>
      <c r="H51" s="81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81"/>
      <c r="H52" s="81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81"/>
      <c r="H53" s="81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81"/>
      <c r="H54" s="81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81"/>
      <c r="H55" s="81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81"/>
      <c r="H56" s="81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81"/>
      <c r="H57" s="81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81"/>
      <c r="H58" s="81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81"/>
      <c r="H59" s="81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81"/>
      <c r="H60" s="81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81"/>
      <c r="H61" s="81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81"/>
      <c r="H62" s="81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81"/>
      <c r="H63" s="81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81"/>
      <c r="H64" s="81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81"/>
      <c r="H65" s="81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81"/>
      <c r="H66" s="81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81"/>
      <c r="H67" s="81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81"/>
      <c r="H68" s="81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81"/>
      <c r="H69" s="81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81"/>
      <c r="H70" s="81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81"/>
      <c r="H71" s="81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81"/>
      <c r="H72" s="81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81"/>
      <c r="H73" s="81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81"/>
      <c r="H74" s="81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81"/>
      <c r="H75" s="81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81"/>
      <c r="H76" s="81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81"/>
      <c r="H77" s="81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81"/>
      <c r="H78" s="81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81"/>
      <c r="H79" s="81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81"/>
      <c r="H80" s="81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81"/>
      <c r="H81" s="81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81"/>
      <c r="H82" s="81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81"/>
      <c r="H83" s="81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81"/>
      <c r="H84" s="81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81"/>
      <c r="H85" s="81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81"/>
      <c r="H86" s="81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81"/>
      <c r="H87" s="81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81"/>
      <c r="H88" s="81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81"/>
      <c r="H89" s="81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81"/>
      <c r="H90" s="81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81"/>
      <c r="H91" s="81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81"/>
      <c r="H92" s="81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81"/>
      <c r="H93" s="81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81"/>
      <c r="H94" s="81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81"/>
      <c r="H95" s="81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81"/>
      <c r="H96" s="81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81"/>
      <c r="H97" s="81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6" ht="19.9" customHeight="1">
      <c r="C98" s="21"/>
      <c r="D98" s="29"/>
      <c r="E98" s="21"/>
      <c r="F98" s="21"/>
      <c r="G98" s="81"/>
      <c r="H98" s="81"/>
      <c r="I98" s="11"/>
      <c r="J98" s="11"/>
      <c r="K98" s="11"/>
      <c r="L98" s="11"/>
      <c r="M98" s="11"/>
      <c r="N98" s="6"/>
      <c r="O98" s="6"/>
      <c r="P98" s="6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7cwcTQ+RehOX5cigPJC0KFD58jW6INTuUE6VKCdkTOu5z63G7Y0cHOIPzbWKuOXVS+4hZuXlDkYWdFeOZmoihw==" saltValue="c19zG4jZRIeSnNP6rgb7UQ==" spinCount="100000" sheet="1" objects="1" scenarios="1"/>
  <mergeCells count="14">
    <mergeCell ref="B13:G13"/>
    <mergeCell ref="R12:T12"/>
    <mergeCell ref="R11:T11"/>
    <mergeCell ref="B11:G11"/>
    <mergeCell ref="B12:H12"/>
    <mergeCell ref="V7:V9"/>
    <mergeCell ref="U7:U9"/>
    <mergeCell ref="B1:D1"/>
    <mergeCell ref="G5:H5"/>
    <mergeCell ref="I7:I9"/>
    <mergeCell ref="J7:J9"/>
    <mergeCell ref="M7:M9"/>
    <mergeCell ref="N7:N9"/>
    <mergeCell ref="O7:O9"/>
  </mergeCells>
  <conditionalFormatting sqref="D7:D9 B7:B9">
    <cfRule type="containsBlanks" priority="60" dxfId="7">
      <formula>LEN(TRIM(B7))=0</formula>
    </cfRule>
  </conditionalFormatting>
  <conditionalFormatting sqref="B7:B9">
    <cfRule type="cellIs" priority="57" dxfId="6" operator="greaterThanOrEqual">
      <formula>1</formula>
    </cfRule>
  </conditionalFormatting>
  <conditionalFormatting sqref="T7:T9">
    <cfRule type="cellIs" priority="44" dxfId="5" operator="equal">
      <formula>"VYHOVUJE"</formula>
    </cfRule>
  </conditionalFormatting>
  <conditionalFormatting sqref="T7:T9">
    <cfRule type="cellIs" priority="43" dxfId="4" operator="equal">
      <formula>"NEVYHOVUJE"</formula>
    </cfRule>
  </conditionalFormatting>
  <conditionalFormatting sqref="G7:H9 R7:R9">
    <cfRule type="containsBlanks" priority="37" dxfId="3">
      <formula>LEN(TRIM(G7))=0</formula>
    </cfRule>
  </conditionalFormatting>
  <conditionalFormatting sqref="G7:H9 R7:R9">
    <cfRule type="notContainsBlanks" priority="35" dxfId="2">
      <formula>LEN(TRIM(G7))&gt;0</formula>
    </cfRule>
  </conditionalFormatting>
  <conditionalFormatting sqref="G7:H9 R7:R9">
    <cfRule type="notContainsBlanks" priority="34" dxfId="1">
      <formula>LEN(TRIM(G7))&gt;0</formula>
    </cfRule>
  </conditionalFormatting>
  <conditionalFormatting sqref="G7:H9">
    <cfRule type="notContainsBlanks" priority="33" dxfId="0">
      <formula>LEN(TRIM(G7))&gt;0</formula>
    </cfRule>
  </conditionalFormatting>
  <dataValidations count="3">
    <dataValidation type="list" showInputMessage="1" showErrorMessage="1" sqref="E7:E9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2022-06-10T10:40:03Z</cp:lastPrinted>
  <dcterms:created xsi:type="dcterms:W3CDTF">2014-03-05T12:43:32Z</dcterms:created>
  <dcterms:modified xsi:type="dcterms:W3CDTF">2022-06-17T05:43:49Z</dcterms:modified>
  <cp:category/>
  <cp:version/>
  <cp:contentType/>
  <cp:contentStatus/>
  <cp:revision>3</cp:revision>
</cp:coreProperties>
</file>