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D:\USERS\vitkov\VT\VT 2022\059\1 výzva\"/>
    </mc:Choice>
  </mc:AlternateContent>
  <xr:revisionPtr revIDLastSave="0" documentId="13_ncr:1_{78E61FC9-0FB3-472E-9FEC-79504A1B2E58}" xr6:coauthVersionLast="36" xr6:coauthVersionMax="47" xr10:uidLastSave="{00000000-0000-0000-0000-000000000000}"/>
  <bookViews>
    <workbookView xWindow="0" yWindow="0" windowWidth="28800" windowHeight="9825" xr2:uid="{00000000-000D-0000-FFFF-FFFF00000000}"/>
  </bookViews>
  <sheets>
    <sheet name="Výpočetní technika" sheetId="1" r:id="rId1"/>
  </sheets>
  <definedNames>
    <definedName name="_xlnm.Print_Area" localSheetId="0">'Výpočetní technika'!$B$1:$V$14</definedName>
  </definedNames>
  <calcPr calcId="191029"/>
</workbook>
</file>

<file path=xl/calcChain.xml><?xml version="1.0" encoding="utf-8"?>
<calcChain xmlns="http://schemas.openxmlformats.org/spreadsheetml/2006/main">
  <c r="P7" i="1" l="1"/>
  <c r="P8" i="1"/>
  <c r="P9" i="1"/>
  <c r="P10" i="1"/>
  <c r="S8" i="1"/>
  <c r="T8" i="1"/>
  <c r="S9" i="1"/>
  <c r="T9" i="1"/>
  <c r="S10" i="1"/>
  <c r="T10" i="1"/>
  <c r="Q13" i="1" l="1"/>
  <c r="T7" i="1"/>
  <c r="S7" i="1" l="1"/>
  <c r="R13" i="1" s="1"/>
</calcChain>
</file>

<file path=xl/sharedStrings.xml><?xml version="1.0" encoding="utf-8"?>
<sst xmlns="http://schemas.openxmlformats.org/spreadsheetml/2006/main" count="56" uniqueCount="49">
  <si>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</si>
  <si>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</si>
  <si>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</si>
  <si>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</si>
  <si>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</si>
  <si>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</si>
  <si>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</si>
  <si>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</si>
  <si>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</si>
  <si>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</si>
  <si>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</si>
  <si>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30213000-5 - Osobní počítače</t>
  </si>
  <si>
    <t>30213100-6 - Přenosné počítače</t>
  </si>
  <si>
    <t>30231310-3 - Ploché monitory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</si>
  <si>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</si>
  <si>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</si>
  <si>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</si>
  <si>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</si>
  <si>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</si>
  <si>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</si>
  <si>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</si>
  <si>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</si>
  <si>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</si>
  <si>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</si>
  <si>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</si>
  <si>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</si>
  <si>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</si>
  <si>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</si>
  <si>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</si>
  <si>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</si>
  <si>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</si>
  <si>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</si>
  <si>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</si>
  <si>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</si>
  <si>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 xml:space="preserve">Příloha č. 2 Kupní smlouvy - technická specifikace
Výpočetní technika (III.) 059 - 2022 </t>
  </si>
  <si>
    <t>Dlouhodobý koncepční rozvoj</t>
  </si>
  <si>
    <t>Ing. David Lávička, Ph.D., 
Tel.: 605 726 363,
37763 4712</t>
  </si>
  <si>
    <t>Teslova 9a, 
301 00 Plzeň,
Nové technologie – výzkumné centrum - Výzkum pokročilých materiálů,
místnost TF 207</t>
  </si>
  <si>
    <t>Počítač včetně monitoru, klávesnice a myši</t>
  </si>
  <si>
    <t>Záruka na zboží min. 24 měsíců, servis NBD on site.</t>
  </si>
  <si>
    <t>Společná faktura - u pol.č. 1 do faktury prosíme rozdělit nabídkovou cenu na cenu PC a cenu monitoru.</t>
  </si>
  <si>
    <r>
      <t xml:space="preserve">Výkon procesoru v Passmark CPU více než 16 900 bodů (platné ke dni 31.5.2022), minimálně 8 jader. 
Operační paměť typu DDR4 minimálně 16 GB.
Grafická karta: výkon v Passmark GPU více než 870 bodů (platné ke dni 31.5.2022). 
SSD disk o kapacitě minimálně 512 GB. 
Minimálně 6 USB portů, z toho minimálně 4 USB 3.0 porty.  
Podpora bootování z USB. 
Síťová karta 1 Gb/s Ethernet s podporou PXE. 
Grafický výstup DVI, HDMI a DisplayPort.
CZ klávesnice.  
Optická myš 3tl./kolečko.
Operační systém Windows 64-bit (Windows 10 nebo vyšší) - OS Windows požadujeme z důvodu kompatibility s interními aplikacemi ZČU (Stag, Magion,...).
Existence ovladačů použitého HW ve Windows 10 a vyšší verze Windows.
Existence ovladačů použitého HW v jádře Linuxu.
Podpora prostřednictvím internetu musí umožňovat stahování ovladačů a manuálu z internetu adresně pro konkrétní zadaný typ (sériové číslo) zařízení.
Skříň nesmí být plombovaná a musí umožňovat beznástrojové otevření.
Záruka na zboží min. 24 měsíců, servis NBD on site.
</t>
    </r>
    <r>
      <rPr>
        <b/>
        <sz val="11"/>
        <color theme="1"/>
        <rFont val="Calibri"/>
        <family val="2"/>
        <charset val="238"/>
        <scheme val="minor"/>
      </rPr>
      <t>Včetně monitoru LCD 31,5" 16:9:</t>
    </r>
    <r>
      <rPr>
        <sz val="11"/>
        <color theme="1"/>
        <rFont val="Calibri"/>
        <family val="2"/>
        <charset val="238"/>
        <scheme val="minor"/>
      </rPr>
      <t xml:space="preserve">
Velikost úhlopříčky 31,5", rozlišení min. Full HD (1920x1080), rozhraní DVI nebo HDMI nebo DisplayPort, jas min. 300 cd/m2, typ panelu VA. Datový kabel musí byt součástí dodávky. </t>
    </r>
    <r>
      <rPr>
        <sz val="11"/>
        <color theme="1"/>
        <rFont val="Calibri"/>
        <family val="2"/>
        <charset val="238"/>
        <scheme val="minor"/>
      </rPr>
      <t>Záruka min. 24 měsíců.</t>
    </r>
  </si>
  <si>
    <t>Notebook min. 16"</t>
  </si>
  <si>
    <t>Notebook min. 14"</t>
  </si>
  <si>
    <t>Provedení notebooku pevné (klasický notebook).  
Výkon procesoru v Passmark CPU více než 21 300 bodů (platné ke dni 31.5.2022), minimálně 8 jader.
Dedikovana GK: výkon v Passmark GPU více než 5 600 bodů (platné ke dni 31.5.2022), min. 6GB. 
Operační paměť minimálně 32 GB, DDR 4.
SSD disk o kapacitě minimálně 1000 GB.
Integrovaná wifi karta standartu WiFi 6.  
Display min. Full HD 16" s rozlišením min. 3072 × 1920, provedení matné.
Webkamera a mikrofon. 
Síťová karta 1 Gb/s Ethernet, lze řešit extenderem. 
Minimálně 2 x USB port. 
Operační systém Windows 64-bit (Windows 10 nebo vyšší) - OS Windows požadujeme z důvodu kompatibility s interními aplikacemi ZČU (Stag, Magion,...). 
Existence ovladačů použitého HW ve Windows 10 a vyšší verze Windows.
CZ Klávesnice s podsvícením nebo alternativním způsobem zlepšení viditelnosti ve tmě. 
Notebook musí obsahovat digitální grafický výstup.
Podpora prostřednictvím internetu musí umožňovat stahování ovladačů a manuálu z internetu adresně pro konkrétní zadaný typ (sériové číslo) zařízení.
Záruka na zboží min. 24 měsíců, servis NBD on site.</t>
  </si>
  <si>
    <t>Provedení notebooku kovové. 
Výkon procesoru v Passmark CPU více než 10 540 bodů (platné ke dni 31.5.2022), minimálně 4 jádra. 
Dedikovana GK: výkon v Passmark GPU více než 4 100 bodů (platné ke dni 31.5.2022).
Operační paměť minimálně 16 GB, DDR 4.
SSD disk o kapacitě minimálně 1000 GB. 
Integrovaná wifi karta standartu WiFi 6.
Display min. Full HD 14" s rozlišením min. 1920 × 1200, provedení Antireflexní. 
Webkamera a mikrofon. 
Síťová karta 1 Gb/s Ethernet, lze řešit extenderem. 
Minimálně 3x USB port. 
Operační systém Windows 64-bit (Windows 10 nebo vyšší) - OS Windows požadujeme z důvodu kompatibility s interními aplikacemi ZČU (Stag, Magion,...). 
Existence ovladačů použitého HW ve Windows 10 a vyšší verze Windows.
CZ Klávesnice s podsvícením nebo alternativním způsobem zlepšení viditelnosti ve tmě. 
Notebook musí obsahovat digitální grafický výstup. 
Podpora prostřednictvím internetu musí umožňovat stahování ovladačů a manuálu z internetu adresně pro konkrétní zadaný typ (sériové číslo) zařízení.
Záruka na zboží min. 24 měsíců, servis NBD on site.</t>
  </si>
  <si>
    <t xml:space="preserve">Monitor LCD 27" 16:9 </t>
  </si>
  <si>
    <t>Záruka na zboží min. 24 měsíců.</t>
  </si>
  <si>
    <r>
      <t>Velikost úhlopříčky 27", rozlišení min. 4K 3840 × 2160.
Rozhraní DVI nebo HDMI nebo DisplayPort.
Jas min. 350 cd/m2.
Typ panelu</t>
    </r>
    <r>
      <rPr>
        <sz val="11"/>
        <color rgb="FFFF0000"/>
        <rFont val="Calibri"/>
        <family val="2"/>
        <charset val="238"/>
        <scheme val="minor"/>
      </rPr>
      <t xml:space="preserve"> IPS. </t>
    </r>
    <r>
      <rPr>
        <sz val="11"/>
        <color theme="1"/>
        <rFont val="Calibri"/>
        <family val="2"/>
        <charset val="238"/>
        <scheme val="minor"/>
      </rPr>
      <t xml:space="preserve">
Datový kabel musí byt součástí dodávky.
Záruka min. 24 měsíců.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</si>
</sst>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7" fillId="0" borderId="0"/>
    <xf numFmtId="0" fontId="7" fillId="0" borderId="0"/>
  </cellStyleXfs>
  <cellXfs count="117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0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Border="1"/>
    <xf numFmtId="0" fontId="12" fillId="0" borderId="0" xfId="0" applyFont="1" applyAlignment="1">
      <alignment vertical="center" wrapText="1"/>
    </xf>
    <xf numFmtId="0" fontId="0" fillId="0" borderId="0" xfId="0" applyFill="1" applyBorder="1"/>
    <xf numFmtId="0" fontId="15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3" fillId="6" borderId="13" xfId="0" applyFont="1" applyFill="1" applyBorder="1" applyAlignment="1">
      <alignment horizontal="left" vertical="center" wrapText="1" indent="1"/>
    </xf>
    <xf numFmtId="0" fontId="3" fillId="6" borderId="15" xfId="0" applyFont="1" applyFill="1" applyBorder="1" applyAlignment="1">
      <alignment horizontal="left" vertical="center" wrapText="1" indent="1"/>
    </xf>
    <xf numFmtId="0" fontId="8" fillId="5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6" borderId="17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/>
    </xf>
    <xf numFmtId="164" fontId="10" fillId="0" borderId="9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 applyProtection="1">
      <alignment horizontal="left" vertical="center" wrapText="1" indent="1"/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5" xfId="0" applyFont="1" applyFill="1" applyBorder="1" applyAlignment="1" applyProtection="1">
      <alignment horizontal="left" vertical="center" wrapText="1" indent="1"/>
      <protection locked="0"/>
    </xf>
    <xf numFmtId="0" fontId="13" fillId="4" borderId="15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left" vertical="center" wrapText="1" inden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164" fontId="13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7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0"/>
  <sheetViews>
    <sheetView tabSelected="1" zoomScale="53" zoomScaleNormal="53" workbookViewId="0">
      <selection activeCell="R7" sqref="R7:R10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9.28515625" style="1" customWidth="1"/>
    <col min="4" max="4" width="12.28515625" style="2" customWidth="1"/>
    <col min="5" max="5" width="10.5703125" style="3" customWidth="1"/>
    <col min="6" max="6" width="122.570312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6" style="1" customWidth="1"/>
    <col min="11" max="11" width="32.28515625" style="5" customWidth="1"/>
    <col min="12" max="12" width="30.85546875" style="5" customWidth="1"/>
    <col min="13" max="13" width="26" style="5" customWidth="1"/>
    <col min="14" max="14" width="37.7109375" style="4" customWidth="1"/>
    <col min="15" max="15" width="27.42578125" style="4" customWidth="1"/>
    <col min="16" max="16" width="19.28515625" style="4" hidden="1" customWidth="1"/>
    <col min="17" max="17" width="23.5703125" style="5" customWidth="1"/>
    <col min="18" max="18" width="24.5703125" style="5" customWidth="1"/>
    <col min="19" max="19" width="19.85546875" style="5" customWidth="1"/>
    <col min="20" max="20" width="19.140625" style="5" customWidth="1"/>
    <col min="21" max="21" width="11.140625" style="5" hidden="1" customWidth="1"/>
    <col min="22" max="22" width="36" style="6" customWidth="1"/>
    <col min="23" max="16384" width="9.140625" style="5"/>
  </cols>
  <sheetData>
    <row r="1" spans="1:22" ht="40.9" customHeight="1" x14ac:dyDescent="0.25">
      <c r="B1" s="92" t="s">
        <v>34</v>
      </c>
      <c r="C1" s="93"/>
      <c r="D1" s="93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78"/>
      <c r="E3" s="78"/>
      <c r="F3" s="78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78"/>
      <c r="E4" s="78"/>
      <c r="F4" s="78"/>
      <c r="G4" s="78"/>
      <c r="H4" s="78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94" t="s">
        <v>2</v>
      </c>
      <c r="H5" s="95"/>
      <c r="I5" s="1"/>
      <c r="J5" s="5"/>
      <c r="N5" s="1"/>
      <c r="O5" s="19"/>
      <c r="P5" s="19"/>
      <c r="R5" s="18" t="s">
        <v>2</v>
      </c>
      <c r="V5" s="37"/>
    </row>
    <row r="6" spans="1:22" ht="70.5" customHeight="1" thickTop="1" thickBot="1" x14ac:dyDescent="0.3">
      <c r="B6" s="38" t="s">
        <v>3</v>
      </c>
      <c r="C6" s="39" t="s">
        <v>14</v>
      </c>
      <c r="D6" s="39" t="s">
        <v>4</v>
      </c>
      <c r="E6" s="39" t="s">
        <v>15</v>
      </c>
      <c r="F6" s="39" t="s">
        <v>16</v>
      </c>
      <c r="G6" s="44" t="s">
        <v>25</v>
      </c>
      <c r="H6" s="45" t="s">
        <v>27</v>
      </c>
      <c r="I6" s="40" t="s">
        <v>17</v>
      </c>
      <c r="J6" s="39" t="s">
        <v>18</v>
      </c>
      <c r="K6" s="39" t="s">
        <v>33</v>
      </c>
      <c r="L6" s="41" t="s">
        <v>19</v>
      </c>
      <c r="M6" s="42" t="s">
        <v>20</v>
      </c>
      <c r="N6" s="41" t="s">
        <v>21</v>
      </c>
      <c r="O6" s="39" t="s">
        <v>31</v>
      </c>
      <c r="P6" s="41" t="s">
        <v>22</v>
      </c>
      <c r="Q6" s="39" t="s">
        <v>5</v>
      </c>
      <c r="R6" s="43" t="s">
        <v>6</v>
      </c>
      <c r="S6" s="77" t="s">
        <v>7</v>
      </c>
      <c r="T6" s="77" t="s">
        <v>8</v>
      </c>
      <c r="U6" s="41" t="s">
        <v>23</v>
      </c>
      <c r="V6" s="41" t="s">
        <v>24</v>
      </c>
    </row>
    <row r="7" spans="1:22" ht="363" customHeight="1" thickTop="1" x14ac:dyDescent="0.25">
      <c r="A7" s="20"/>
      <c r="B7" s="48">
        <v>1</v>
      </c>
      <c r="C7" s="49" t="s">
        <v>38</v>
      </c>
      <c r="D7" s="50">
        <v>1</v>
      </c>
      <c r="E7" s="51" t="s">
        <v>26</v>
      </c>
      <c r="F7" s="75" t="s">
        <v>41</v>
      </c>
      <c r="G7" s="108"/>
      <c r="H7" s="109"/>
      <c r="I7" s="96" t="s">
        <v>40</v>
      </c>
      <c r="J7" s="99" t="s">
        <v>32</v>
      </c>
      <c r="K7" s="89" t="s">
        <v>35</v>
      </c>
      <c r="L7" s="52" t="s">
        <v>39</v>
      </c>
      <c r="M7" s="102" t="s">
        <v>36</v>
      </c>
      <c r="N7" s="102" t="s">
        <v>37</v>
      </c>
      <c r="O7" s="105">
        <v>30</v>
      </c>
      <c r="P7" s="53">
        <f>D7*Q7</f>
        <v>29100</v>
      </c>
      <c r="Q7" s="54">
        <v>29100</v>
      </c>
      <c r="R7" s="114"/>
      <c r="S7" s="55">
        <f>D7*R7</f>
        <v>0</v>
      </c>
      <c r="T7" s="56" t="str">
        <f t="shared" ref="T7" si="0">IF(ISNUMBER(R7), IF(R7&gt;Q7,"NEVYHOVUJE","VYHOVUJE")," ")</f>
        <v xml:space="preserve"> </v>
      </c>
      <c r="U7" s="89"/>
      <c r="V7" s="51" t="s">
        <v>11</v>
      </c>
    </row>
    <row r="8" spans="1:22" ht="301.14999999999998" customHeight="1" x14ac:dyDescent="0.25">
      <c r="A8" s="20"/>
      <c r="B8" s="57">
        <v>2</v>
      </c>
      <c r="C8" s="58" t="s">
        <v>43</v>
      </c>
      <c r="D8" s="59">
        <v>1</v>
      </c>
      <c r="E8" s="60" t="s">
        <v>26</v>
      </c>
      <c r="F8" s="76" t="s">
        <v>45</v>
      </c>
      <c r="G8" s="110"/>
      <c r="H8" s="111"/>
      <c r="I8" s="97"/>
      <c r="J8" s="100"/>
      <c r="K8" s="90"/>
      <c r="L8" s="61" t="s">
        <v>39</v>
      </c>
      <c r="M8" s="103"/>
      <c r="N8" s="103"/>
      <c r="O8" s="106"/>
      <c r="P8" s="62">
        <f>D8*Q8</f>
        <v>42000</v>
      </c>
      <c r="Q8" s="63">
        <v>42000</v>
      </c>
      <c r="R8" s="115"/>
      <c r="S8" s="64">
        <f>D8*R8</f>
        <v>0</v>
      </c>
      <c r="T8" s="65" t="str">
        <f t="shared" ref="T8:T10" si="1">IF(ISNUMBER(R8), IF(R8&gt;Q8,"NEVYHOVUJE","VYHOVUJE")," ")</f>
        <v xml:space="preserve"> </v>
      </c>
      <c r="U8" s="90"/>
      <c r="V8" s="60" t="s">
        <v>12</v>
      </c>
    </row>
    <row r="9" spans="1:22" ht="293.45" customHeight="1" x14ac:dyDescent="0.25">
      <c r="A9" s="20"/>
      <c r="B9" s="57">
        <v>3</v>
      </c>
      <c r="C9" s="58" t="s">
        <v>42</v>
      </c>
      <c r="D9" s="59">
        <v>4</v>
      </c>
      <c r="E9" s="60" t="s">
        <v>26</v>
      </c>
      <c r="F9" s="76" t="s">
        <v>44</v>
      </c>
      <c r="G9" s="110"/>
      <c r="H9" s="111"/>
      <c r="I9" s="97"/>
      <c r="J9" s="100"/>
      <c r="K9" s="90"/>
      <c r="L9" s="61" t="s">
        <v>39</v>
      </c>
      <c r="M9" s="103"/>
      <c r="N9" s="103"/>
      <c r="O9" s="106"/>
      <c r="P9" s="62">
        <f>D9*Q9</f>
        <v>188000</v>
      </c>
      <c r="Q9" s="63">
        <v>47000</v>
      </c>
      <c r="R9" s="115"/>
      <c r="S9" s="64">
        <f>D9*R9</f>
        <v>0</v>
      </c>
      <c r="T9" s="65" t="str">
        <f t="shared" si="1"/>
        <v xml:space="preserve"> </v>
      </c>
      <c r="U9" s="90"/>
      <c r="V9" s="60" t="s">
        <v>12</v>
      </c>
    </row>
    <row r="10" spans="1:22" ht="127.15" customHeight="1" thickBot="1" x14ac:dyDescent="0.3">
      <c r="A10" s="20"/>
      <c r="B10" s="66">
        <v>4</v>
      </c>
      <c r="C10" s="67" t="s">
        <v>46</v>
      </c>
      <c r="D10" s="68">
        <v>1</v>
      </c>
      <c r="E10" s="69" t="s">
        <v>26</v>
      </c>
      <c r="F10" s="79" t="s">
        <v>48</v>
      </c>
      <c r="G10" s="112"/>
      <c r="H10" s="113"/>
      <c r="I10" s="98"/>
      <c r="J10" s="101"/>
      <c r="K10" s="91"/>
      <c r="L10" s="70" t="s">
        <v>47</v>
      </c>
      <c r="M10" s="104"/>
      <c r="N10" s="104"/>
      <c r="O10" s="107"/>
      <c r="P10" s="71">
        <f>D10*Q10</f>
        <v>9000</v>
      </c>
      <c r="Q10" s="72">
        <v>9000</v>
      </c>
      <c r="R10" s="116"/>
      <c r="S10" s="73">
        <f>D10*R10</f>
        <v>0</v>
      </c>
      <c r="T10" s="74" t="str">
        <f t="shared" si="1"/>
        <v xml:space="preserve"> </v>
      </c>
      <c r="U10" s="91"/>
      <c r="V10" s="69" t="s">
        <v>13</v>
      </c>
    </row>
    <row r="11" spans="1:22" ht="17.45" customHeight="1" thickTop="1" thickBot="1" x14ac:dyDescent="0.3">
      <c r="C11" s="5"/>
      <c r="D11" s="5"/>
      <c r="E11" s="5"/>
      <c r="F11" s="5"/>
      <c r="G11" s="33"/>
      <c r="H11" s="33"/>
      <c r="I11" s="5"/>
      <c r="J11" s="5"/>
      <c r="N11" s="5"/>
      <c r="O11" s="5"/>
      <c r="P11" s="5"/>
    </row>
    <row r="12" spans="1:22" ht="51.75" customHeight="1" thickTop="1" thickBot="1" x14ac:dyDescent="0.3">
      <c r="B12" s="87" t="s">
        <v>30</v>
      </c>
      <c r="C12" s="87"/>
      <c r="D12" s="87"/>
      <c r="E12" s="87"/>
      <c r="F12" s="87"/>
      <c r="G12" s="87"/>
      <c r="H12" s="47"/>
      <c r="I12" s="47"/>
      <c r="J12" s="21"/>
      <c r="K12" s="21"/>
      <c r="L12" s="7"/>
      <c r="M12" s="7"/>
      <c r="N12" s="7"/>
      <c r="O12" s="22"/>
      <c r="P12" s="22"/>
      <c r="Q12" s="23" t="s">
        <v>9</v>
      </c>
      <c r="R12" s="84" t="s">
        <v>10</v>
      </c>
      <c r="S12" s="85"/>
      <c r="T12" s="86"/>
      <c r="U12" s="24"/>
      <c r="V12" s="25"/>
    </row>
    <row r="13" spans="1:22" ht="50.45" customHeight="1" thickTop="1" thickBot="1" x14ac:dyDescent="0.3">
      <c r="B13" s="88" t="s">
        <v>28</v>
      </c>
      <c r="C13" s="88"/>
      <c r="D13" s="88"/>
      <c r="E13" s="88"/>
      <c r="F13" s="88"/>
      <c r="G13" s="88"/>
      <c r="H13" s="88"/>
      <c r="I13" s="26"/>
      <c r="L13" s="9"/>
      <c r="M13" s="9"/>
      <c r="N13" s="9"/>
      <c r="O13" s="27"/>
      <c r="P13" s="27"/>
      <c r="Q13" s="28">
        <f>SUM(P7:P10)</f>
        <v>268100</v>
      </c>
      <c r="R13" s="81">
        <f>SUM(S7:S10)</f>
        <v>0</v>
      </c>
      <c r="S13" s="82"/>
      <c r="T13" s="83"/>
    </row>
    <row r="14" spans="1:22" ht="15.75" thickTop="1" x14ac:dyDescent="0.25">
      <c r="B14" s="80" t="s">
        <v>29</v>
      </c>
      <c r="C14" s="80"/>
      <c r="D14" s="80"/>
      <c r="E14" s="80"/>
      <c r="F14" s="80"/>
      <c r="G14" s="80"/>
      <c r="H14" s="78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x14ac:dyDescent="0.25">
      <c r="B15" s="46"/>
      <c r="C15" s="46"/>
      <c r="D15" s="46"/>
      <c r="E15" s="46"/>
      <c r="F15" s="46"/>
      <c r="G15" s="78"/>
      <c r="H15" s="78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x14ac:dyDescent="0.25">
      <c r="B16" s="46"/>
      <c r="C16" s="46"/>
      <c r="D16" s="46"/>
      <c r="E16" s="46"/>
      <c r="F16" s="46"/>
      <c r="G16" s="78"/>
      <c r="H16" s="78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2:19" x14ac:dyDescent="0.25">
      <c r="B17" s="46"/>
      <c r="C17" s="46"/>
      <c r="D17" s="46"/>
      <c r="E17" s="46"/>
      <c r="F17" s="46"/>
      <c r="G17" s="78"/>
      <c r="H17" s="78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2:19" ht="19.899999999999999" customHeight="1" x14ac:dyDescent="0.25">
      <c r="C18" s="21"/>
      <c r="D18" s="29"/>
      <c r="E18" s="21"/>
      <c r="F18" s="21"/>
      <c r="G18" s="78"/>
      <c r="H18" s="78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2:19" ht="19.899999999999999" customHeight="1" x14ac:dyDescent="0.25">
      <c r="H19" s="36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2:19" ht="19.899999999999999" customHeight="1" x14ac:dyDescent="0.25">
      <c r="C20" s="21"/>
      <c r="D20" s="29"/>
      <c r="E20" s="21"/>
      <c r="F20" s="21"/>
      <c r="G20" s="78"/>
      <c r="H20" s="78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2:19" ht="19.899999999999999" customHeight="1" x14ac:dyDescent="0.25">
      <c r="C21" s="21"/>
      <c r="D21" s="29"/>
      <c r="E21" s="21"/>
      <c r="F21" s="21"/>
      <c r="G21" s="78"/>
      <c r="H21" s="78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2:19" ht="19.899999999999999" customHeight="1" x14ac:dyDescent="0.25">
      <c r="C22" s="21"/>
      <c r="D22" s="29"/>
      <c r="E22" s="21"/>
      <c r="F22" s="21"/>
      <c r="G22" s="78"/>
      <c r="H22" s="78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2:19" ht="19.899999999999999" customHeight="1" x14ac:dyDescent="0.25">
      <c r="C23" s="21"/>
      <c r="D23" s="29"/>
      <c r="E23" s="21"/>
      <c r="F23" s="21"/>
      <c r="G23" s="78"/>
      <c r="H23" s="78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2:19" ht="19.899999999999999" customHeight="1" x14ac:dyDescent="0.25">
      <c r="C24" s="21"/>
      <c r="D24" s="29"/>
      <c r="E24" s="21"/>
      <c r="F24" s="21"/>
      <c r="G24" s="78"/>
      <c r="H24" s="78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2:19" ht="19.899999999999999" customHeight="1" x14ac:dyDescent="0.25">
      <c r="C25" s="21"/>
      <c r="D25" s="29"/>
      <c r="E25" s="21"/>
      <c r="F25" s="21"/>
      <c r="G25" s="78"/>
      <c r="H25" s="78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2:19" ht="19.899999999999999" customHeight="1" x14ac:dyDescent="0.25">
      <c r="C26" s="21"/>
      <c r="D26" s="29"/>
      <c r="E26" s="21"/>
      <c r="F26" s="21"/>
      <c r="G26" s="78"/>
      <c r="H26" s="78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2:19" ht="19.899999999999999" customHeight="1" x14ac:dyDescent="0.25">
      <c r="C27" s="21"/>
      <c r="D27" s="29"/>
      <c r="E27" s="21"/>
      <c r="F27" s="21"/>
      <c r="G27" s="78"/>
      <c r="H27" s="78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2:19" ht="19.899999999999999" customHeight="1" x14ac:dyDescent="0.25">
      <c r="C28" s="21"/>
      <c r="D28" s="29"/>
      <c r="E28" s="21"/>
      <c r="F28" s="21"/>
      <c r="G28" s="78"/>
      <c r="H28" s="78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2:19" ht="19.899999999999999" customHeight="1" x14ac:dyDescent="0.25">
      <c r="C29" s="21"/>
      <c r="D29" s="29"/>
      <c r="E29" s="21"/>
      <c r="F29" s="21"/>
      <c r="G29" s="78"/>
      <c r="H29" s="78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2:19" ht="19.899999999999999" customHeight="1" x14ac:dyDescent="0.25">
      <c r="C30" s="21"/>
      <c r="D30" s="29"/>
      <c r="E30" s="21"/>
      <c r="F30" s="21"/>
      <c r="G30" s="78"/>
      <c r="H30" s="78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2:19" ht="19.899999999999999" customHeight="1" x14ac:dyDescent="0.25">
      <c r="C31" s="21"/>
      <c r="D31" s="29"/>
      <c r="E31" s="21"/>
      <c r="F31" s="21"/>
      <c r="G31" s="78"/>
      <c r="H31" s="78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2:19" ht="19.899999999999999" customHeight="1" x14ac:dyDescent="0.25">
      <c r="C32" s="21"/>
      <c r="D32" s="29"/>
      <c r="E32" s="21"/>
      <c r="F32" s="21"/>
      <c r="G32" s="78"/>
      <c r="H32" s="78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78"/>
      <c r="H33" s="78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78"/>
      <c r="H34" s="78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78"/>
      <c r="H35" s="78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78"/>
      <c r="H36" s="78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78"/>
      <c r="H37" s="78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78"/>
      <c r="H38" s="78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78"/>
      <c r="H39" s="78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78"/>
      <c r="H40" s="78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78"/>
      <c r="H41" s="78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78"/>
      <c r="H42" s="78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78"/>
      <c r="H43" s="78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78"/>
      <c r="H44" s="78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78"/>
      <c r="H45" s="78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78"/>
      <c r="H46" s="78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78"/>
      <c r="H47" s="78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78"/>
      <c r="H48" s="78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78"/>
      <c r="H49" s="78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78"/>
      <c r="H50" s="78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78"/>
      <c r="H51" s="78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78"/>
      <c r="H52" s="78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78"/>
      <c r="H53" s="78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78"/>
      <c r="H54" s="78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78"/>
      <c r="H55" s="78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78"/>
      <c r="H56" s="78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78"/>
      <c r="H57" s="78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78"/>
      <c r="H58" s="78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78"/>
      <c r="H59" s="78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78"/>
      <c r="H60" s="78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78"/>
      <c r="H61" s="78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78"/>
      <c r="H62" s="78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78"/>
      <c r="H63" s="78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78"/>
      <c r="H64" s="78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78"/>
      <c r="H65" s="78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78"/>
      <c r="H66" s="78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78"/>
      <c r="H67" s="78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78"/>
      <c r="H68" s="78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78"/>
      <c r="H69" s="78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78"/>
      <c r="H70" s="78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78"/>
      <c r="H71" s="78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78"/>
      <c r="H72" s="78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78"/>
      <c r="H73" s="78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78"/>
      <c r="H74" s="78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78"/>
      <c r="H75" s="78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78"/>
      <c r="H76" s="78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78"/>
      <c r="H77" s="78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78"/>
      <c r="H78" s="78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78"/>
      <c r="H79" s="78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78"/>
      <c r="H80" s="78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78"/>
      <c r="H81" s="78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78"/>
      <c r="H82" s="78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78"/>
      <c r="H83" s="78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78"/>
      <c r="H84" s="78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78"/>
      <c r="H85" s="78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78"/>
      <c r="H86" s="78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78"/>
      <c r="H87" s="78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78"/>
      <c r="H88" s="78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78"/>
      <c r="H89" s="78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78"/>
      <c r="H90" s="78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78"/>
      <c r="H91" s="78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78"/>
      <c r="H92" s="78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78"/>
      <c r="H93" s="78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78"/>
      <c r="H94" s="78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78"/>
      <c r="H95" s="78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78"/>
      <c r="H96" s="78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78"/>
      <c r="H97" s="78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78"/>
      <c r="H98" s="78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78"/>
      <c r="H99" s="78"/>
      <c r="I99" s="11"/>
      <c r="J99" s="11"/>
      <c r="K99" s="11"/>
      <c r="L99" s="11"/>
      <c r="M99" s="11"/>
      <c r="N99" s="6"/>
      <c r="O99" s="6"/>
      <c r="P99" s="6"/>
    </row>
    <row r="100" spans="3:19" ht="19.899999999999999" customHeight="1" x14ac:dyDescent="0.25">
      <c r="C100" s="5"/>
      <c r="E100" s="5"/>
      <c r="F100" s="5"/>
      <c r="J100" s="5"/>
    </row>
    <row r="101" spans="3:19" ht="19.899999999999999" customHeight="1" x14ac:dyDescent="0.25">
      <c r="C101" s="5"/>
      <c r="E101" s="5"/>
      <c r="F101" s="5"/>
      <c r="J101" s="5"/>
    </row>
    <row r="102" spans="3:19" ht="19.899999999999999" customHeight="1" x14ac:dyDescent="0.25">
      <c r="C102" s="5"/>
      <c r="E102" s="5"/>
      <c r="F102" s="5"/>
      <c r="J102" s="5"/>
    </row>
    <row r="103" spans="3:19" ht="19.899999999999999" customHeight="1" x14ac:dyDescent="0.25">
      <c r="C103" s="5"/>
      <c r="E103" s="5"/>
      <c r="F103" s="5"/>
      <c r="J103" s="5"/>
    </row>
    <row r="104" spans="3:19" ht="19.899999999999999" customHeight="1" x14ac:dyDescent="0.25">
      <c r="C104" s="5"/>
      <c r="E104" s="5"/>
      <c r="F104" s="5"/>
      <c r="J104" s="5"/>
    </row>
    <row r="105" spans="3:19" ht="19.899999999999999" customHeight="1" x14ac:dyDescent="0.25">
      <c r="C105" s="5"/>
      <c r="E105" s="5"/>
      <c r="F105" s="5"/>
      <c r="J105" s="5"/>
    </row>
    <row r="106" spans="3:19" ht="19.899999999999999" customHeight="1" x14ac:dyDescent="0.25">
      <c r="C106" s="5"/>
      <c r="E106" s="5"/>
      <c r="F106" s="5"/>
      <c r="J106" s="5"/>
    </row>
    <row r="107" spans="3:19" ht="19.899999999999999" customHeight="1" x14ac:dyDescent="0.25">
      <c r="C107" s="5"/>
      <c r="E107" s="5"/>
      <c r="F107" s="5"/>
      <c r="J107" s="5"/>
    </row>
    <row r="108" spans="3:19" x14ac:dyDescent="0.25">
      <c r="C108" s="5"/>
      <c r="E108" s="5"/>
      <c r="F108" s="5"/>
      <c r="J108" s="5"/>
    </row>
    <row r="109" spans="3:19" x14ac:dyDescent="0.25">
      <c r="C109" s="5"/>
      <c r="E109" s="5"/>
      <c r="F109" s="5"/>
      <c r="J109" s="5"/>
    </row>
    <row r="110" spans="3:19" x14ac:dyDescent="0.25">
      <c r="C110" s="5"/>
      <c r="E110" s="5"/>
      <c r="F110" s="5"/>
      <c r="J110" s="5"/>
    </row>
    <row r="111" spans="3:19" x14ac:dyDescent="0.25">
      <c r="C111" s="5"/>
      <c r="E111" s="5"/>
      <c r="F111" s="5"/>
      <c r="J111" s="5"/>
    </row>
    <row r="112" spans="3:19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  <row r="229" spans="3:10" x14ac:dyDescent="0.25">
      <c r="C229" s="5"/>
      <c r="E229" s="5"/>
      <c r="F229" s="5"/>
      <c r="J229" s="5"/>
    </row>
    <row r="230" spans="3:10" x14ac:dyDescent="0.25">
      <c r="C230" s="5"/>
      <c r="E230" s="5"/>
      <c r="F230" s="5"/>
      <c r="J230" s="5"/>
    </row>
  </sheetData>
  <sheetProtection algorithmName="SHA-512" hashValue="uubkVnxgQeQOqDbfeaSGEcsJbsr8xytANtvUk8ADtOZnE+Cj90KkZZbaTljhWyZZi8WKAKT4/DOx7IlKgCVSbQ==" saltValue="2n6uPQg8jl/mxQV2GU/TVw==" spinCount="100000" sheet="1" objects="1" scenarios="1"/>
  <mergeCells count="14">
    <mergeCell ref="U7:U10"/>
    <mergeCell ref="B1:D1"/>
    <mergeCell ref="G5:H5"/>
    <mergeCell ref="I7:I10"/>
    <mergeCell ref="J7:J10"/>
    <mergeCell ref="K7:K10"/>
    <mergeCell ref="M7:M10"/>
    <mergeCell ref="N7:N10"/>
    <mergeCell ref="O7:O10"/>
    <mergeCell ref="B14:G14"/>
    <mergeCell ref="R13:T13"/>
    <mergeCell ref="R12:T12"/>
    <mergeCell ref="B12:G12"/>
    <mergeCell ref="B13:H13"/>
  </mergeCells>
  <conditionalFormatting sqref="D7:D10 B7:B10">
    <cfRule type="containsBlanks" dxfId="7" priority="60">
      <formula>LEN(TRIM(B7))=0</formula>
    </cfRule>
  </conditionalFormatting>
  <conditionalFormatting sqref="B7:B10">
    <cfRule type="cellIs" dxfId="6" priority="57" operator="greaterThanOrEqual">
      <formula>1</formula>
    </cfRule>
  </conditionalFormatting>
  <conditionalFormatting sqref="T7:T10">
    <cfRule type="cellIs" dxfId="5" priority="44" operator="equal">
      <formula>"VYHOVUJE"</formula>
    </cfRule>
  </conditionalFormatting>
  <conditionalFormatting sqref="T7:T10">
    <cfRule type="cellIs" dxfId="4" priority="43" operator="equal">
      <formula>"NEVYHOVUJE"</formula>
    </cfRule>
  </conditionalFormatting>
  <conditionalFormatting sqref="G7:H10 R7:R10">
    <cfRule type="containsBlanks" dxfId="3" priority="37">
      <formula>LEN(TRIM(G7))=0</formula>
    </cfRule>
  </conditionalFormatting>
  <conditionalFormatting sqref="G7:H10 R7:R10">
    <cfRule type="notContainsBlanks" dxfId="2" priority="35">
      <formula>LEN(TRIM(G7))&gt;0</formula>
    </cfRule>
  </conditionalFormatting>
  <conditionalFormatting sqref="G7:H10 R7:R10">
    <cfRule type="notContainsBlanks" dxfId="1" priority="34">
      <formula>LEN(TRIM(G7))&gt;0</formula>
    </cfRule>
  </conditionalFormatting>
  <conditionalFormatting sqref="G7:H10">
    <cfRule type="notContainsBlanks" dxfId="0" priority="33">
      <formula>LEN(TRIM(G7))&gt;0</formula>
    </cfRule>
  </conditionalFormatting>
  <dataValidations count="1">
    <dataValidation type="list" showInputMessage="1" showErrorMessage="1" sqref="E7:E10" xr:uid="{8C26EAE3-16EE-4825-9C10-C919BCF6B1BA}">
      <formula1>"ks,bal,sada,m,"</formula1>
    </dataValidation>
  </dataValidations>
  <pageMargins left="0.18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2022-05-27T04:59:57Z</cp:lastPrinted>
  <dcterms:created xsi:type="dcterms:W3CDTF">2014-03-05T12:43:32Z</dcterms:created>
  <dcterms:modified xsi:type="dcterms:W3CDTF">2022-06-16T06:48:30Z</dcterms:modified>
</cp:coreProperties>
</file>